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СВЕТЛАНА\Навчальний план\2022\"/>
    </mc:Choice>
  </mc:AlternateContent>
  <bookViews>
    <workbookView xWindow="0" yWindow="0" windowWidth="28800" windowHeight="12330" activeTab="1"/>
  </bookViews>
  <sheets>
    <sheet name="Титульн.лист 1" sheetId="1" r:id="rId1"/>
    <sheet name="План" sheetId="2" r:id="rId2"/>
  </sheets>
  <calcPr calcId="162913"/>
  <extLst>
    <ext uri="GoogleSheetsCustomDataVersion1">
      <go:sheetsCustomData xmlns:go="http://customooxmlschemas.google.com/" r:id="rId6" roundtripDataSignature="AMtx7mjhyq+KOoqm7vF7PVpOJi+SoMQMXg=="/>
    </ext>
  </extLst>
</workbook>
</file>

<file path=xl/calcChain.xml><?xml version="1.0" encoding="utf-8"?>
<calcChain xmlns="http://schemas.openxmlformats.org/spreadsheetml/2006/main">
  <c r="Q154" i="2" l="1"/>
  <c r="AB153" i="2"/>
  <c r="AB154" i="2" s="1"/>
  <c r="AB155" i="2" s="1"/>
  <c r="T153" i="2"/>
  <c r="T154" i="2" s="1"/>
  <c r="T155" i="2" s="1"/>
  <c r="R153" i="2"/>
  <c r="R154" i="2" s="1"/>
  <c r="R155" i="2" s="1"/>
  <c r="Q153" i="2"/>
  <c r="N153" i="2"/>
  <c r="K153" i="2"/>
  <c r="E153" i="2"/>
  <c r="D153" i="2"/>
  <c r="AB152" i="2"/>
  <c r="AA152" i="2"/>
  <c r="AA153" i="2" s="1"/>
  <c r="AA154" i="2" s="1"/>
  <c r="AA155" i="2" s="1"/>
  <c r="J152" i="2"/>
  <c r="P151" i="2"/>
  <c r="P150" i="2"/>
  <c r="P149" i="2"/>
  <c r="P148" i="2"/>
  <c r="P147" i="2"/>
  <c r="P146" i="2"/>
  <c r="P145" i="2"/>
  <c r="P144" i="2"/>
  <c r="P143" i="2"/>
  <c r="P142" i="2"/>
  <c r="P141" i="2"/>
  <c r="P140" i="2"/>
  <c r="P139" i="2"/>
  <c r="P138" i="2"/>
  <c r="P137" i="2"/>
  <c r="P136" i="2"/>
  <c r="P135" i="2"/>
  <c r="Z133" i="2"/>
  <c r="Z153" i="2" s="1"/>
  <c r="Z154" i="2" s="1"/>
  <c r="Z155" i="2" s="1"/>
  <c r="Y133" i="2"/>
  <c r="Y153" i="2" s="1"/>
  <c r="Y154" i="2" s="1"/>
  <c r="Y155" i="2" s="1"/>
  <c r="K133" i="2"/>
  <c r="O133" i="2" s="1"/>
  <c r="O153" i="2" s="1"/>
  <c r="I133" i="2"/>
  <c r="I153" i="2" s="1"/>
  <c r="I154" i="2" s="1"/>
  <c r="P132" i="2"/>
  <c r="P131" i="2"/>
  <c r="P130" i="2"/>
  <c r="P129" i="2"/>
  <c r="P128" i="2"/>
  <c r="P127" i="2"/>
  <c r="P126" i="2"/>
  <c r="P125" i="2"/>
  <c r="P124" i="2"/>
  <c r="P123" i="2"/>
  <c r="P122" i="2"/>
  <c r="P121" i="2"/>
  <c r="P120" i="2"/>
  <c r="P119" i="2"/>
  <c r="P118" i="2"/>
  <c r="P117" i="2"/>
  <c r="X115" i="2"/>
  <c r="X153" i="2" s="1"/>
  <c r="X154" i="2" s="1"/>
  <c r="X155" i="2" s="1"/>
  <c r="W115" i="2"/>
  <c r="W153" i="2" s="1"/>
  <c r="W154" i="2" s="1"/>
  <c r="W155" i="2" s="1"/>
  <c r="P115" i="2"/>
  <c r="K115" i="2"/>
  <c r="O115" i="2" s="1"/>
  <c r="J115" i="2"/>
  <c r="I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V100" i="2"/>
  <c r="V153" i="2" s="1"/>
  <c r="V154" i="2" s="1"/>
  <c r="V155" i="2" s="1"/>
  <c r="U100" i="2"/>
  <c r="U153" i="2" s="1"/>
  <c r="U154" i="2" s="1"/>
  <c r="U155" i="2" s="1"/>
  <c r="O100" i="2"/>
  <c r="K100" i="2"/>
  <c r="I100" i="2"/>
  <c r="J100" i="2" s="1"/>
  <c r="P100" i="2" s="1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T83" i="2"/>
  <c r="S83" i="2"/>
  <c r="S153" i="2" s="1"/>
  <c r="S154" i="2" s="1"/>
  <c r="S155" i="2" s="1"/>
  <c r="O83" i="2"/>
  <c r="K83" i="2"/>
  <c r="J83" i="2"/>
  <c r="P83" i="2" s="1"/>
  <c r="J82" i="2"/>
  <c r="P82" i="2" s="1"/>
  <c r="P81" i="2"/>
  <c r="J81" i="2"/>
  <c r="P80" i="2"/>
  <c r="P79" i="2"/>
  <c r="P78" i="2"/>
  <c r="P77" i="2"/>
  <c r="P76" i="2"/>
  <c r="P75" i="2"/>
  <c r="P74" i="2"/>
  <c r="J73" i="2"/>
  <c r="P73" i="2" s="1"/>
  <c r="P72" i="2"/>
  <c r="P71" i="2"/>
  <c r="P69" i="2"/>
  <c r="L69" i="2"/>
  <c r="L153" i="2" s="1"/>
  <c r="L154" i="2" s="1"/>
  <c r="K69" i="2"/>
  <c r="O69" i="2" s="1"/>
  <c r="J69" i="2"/>
  <c r="P68" i="2"/>
  <c r="P67" i="2"/>
  <c r="P66" i="2"/>
  <c r="P65" i="2"/>
  <c r="P64" i="2"/>
  <c r="P63" i="2"/>
  <c r="P62" i="2"/>
  <c r="P61" i="2"/>
  <c r="P60" i="2"/>
  <c r="P59" i="2"/>
  <c r="AB56" i="2"/>
  <c r="Z56" i="2"/>
  <c r="Y56" i="2"/>
  <c r="X56" i="2"/>
  <c r="W56" i="2"/>
  <c r="U56" i="2"/>
  <c r="S56" i="2"/>
  <c r="R56" i="2"/>
  <c r="N56" i="2"/>
  <c r="N154" i="2" s="1"/>
  <c r="L56" i="2"/>
  <c r="I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K42" i="2"/>
  <c r="O42" i="2" s="1"/>
  <c r="J42" i="2"/>
  <c r="P42" i="2" s="1"/>
  <c r="P41" i="2"/>
  <c r="P40" i="2"/>
  <c r="J39" i="2"/>
  <c r="K39" i="2" s="1"/>
  <c r="K38" i="2"/>
  <c r="O38" i="2" s="1"/>
  <c r="J38" i="2"/>
  <c r="P38" i="2" s="1"/>
  <c r="J37" i="2"/>
  <c r="K37" i="2" s="1"/>
  <c r="O36" i="2"/>
  <c r="J36" i="2"/>
  <c r="P36" i="2" s="1"/>
  <c r="P35" i="2"/>
  <c r="P34" i="2"/>
  <c r="P33" i="2"/>
  <c r="P32" i="2"/>
  <c r="P31" i="2"/>
  <c r="P30" i="2"/>
  <c r="J29" i="2"/>
  <c r="P29" i="2" s="1"/>
  <c r="P28" i="2"/>
  <c r="J28" i="2"/>
  <c r="P27" i="2"/>
  <c r="J27" i="2"/>
  <c r="P26" i="2"/>
  <c r="J25" i="2"/>
  <c r="P24" i="2"/>
  <c r="J24" i="2"/>
  <c r="P23" i="2"/>
  <c r="J23" i="2"/>
  <c r="P22" i="2"/>
  <c r="J21" i="2"/>
  <c r="P20" i="2"/>
  <c r="P19" i="2"/>
  <c r="P18" i="2"/>
  <c r="P17" i="2"/>
  <c r="P16" i="2"/>
  <c r="P15" i="2"/>
  <c r="Q14" i="2"/>
  <c r="P14" i="2"/>
  <c r="Q13" i="2"/>
  <c r="P13" i="2"/>
  <c r="Q12" i="2"/>
  <c r="P12" i="2"/>
  <c r="Q11" i="2"/>
  <c r="Q56" i="2" s="1"/>
  <c r="P11" i="2"/>
  <c r="W35" i="1"/>
  <c r="T35" i="1"/>
  <c r="G35" i="1"/>
  <c r="C35" i="1"/>
  <c r="P37" i="2" l="1"/>
  <c r="O37" i="2"/>
  <c r="P39" i="2"/>
  <c r="O39" i="2"/>
  <c r="O56" i="2" s="1"/>
  <c r="O154" i="2" s="1"/>
  <c r="Q155" i="2"/>
  <c r="K21" i="2"/>
  <c r="K56" i="2" s="1"/>
  <c r="K154" i="2" s="1"/>
  <c r="K25" i="2"/>
  <c r="P25" i="2" s="1"/>
  <c r="J133" i="2"/>
  <c r="P133" i="2" s="1"/>
  <c r="P152" i="2"/>
  <c r="P153" i="2" s="1"/>
  <c r="J56" i="2"/>
  <c r="P21" i="2" l="1"/>
  <c r="P56" i="2" s="1"/>
  <c r="P154" i="2" s="1"/>
  <c r="J153" i="2"/>
  <c r="J154" i="2" s="1"/>
</calcChain>
</file>

<file path=xl/sharedStrings.xml><?xml version="1.0" encoding="utf-8"?>
<sst xmlns="http://schemas.openxmlformats.org/spreadsheetml/2006/main" count="1088" uniqueCount="401">
  <si>
    <r>
      <rPr>
        <sz val="12"/>
        <color theme="1"/>
        <rFont val="Times New Roman"/>
      </rPr>
      <t>“</t>
    </r>
    <r>
      <rPr>
        <i/>
        <sz val="12"/>
        <color theme="1"/>
        <rFont val="Times New Roman"/>
      </rPr>
      <t>Signed</t>
    </r>
    <r>
      <rPr>
        <sz val="12"/>
        <color theme="1"/>
        <rFont val="Times New Roman"/>
      </rPr>
      <t xml:space="preserve">”  </t>
    </r>
  </si>
  <si>
    <t>Vice-President</t>
  </si>
  <si>
    <t xml:space="preserve">         MINISTRY OF EDUCATION AND SCIENCE OF UKRAINE       </t>
  </si>
  <si>
    <t>( name of central executive body, owner )</t>
  </si>
  <si>
    <t>Higher education level</t>
  </si>
  <si>
    <t xml:space="preserve">            V. N. Karazin Kharkiv National University        </t>
  </si>
  <si>
    <t xml:space="preserve">__________   </t>
  </si>
  <si>
    <t>( full name of higher education institution )</t>
  </si>
  <si>
    <t>second master's degree</t>
  </si>
  <si>
    <t>“___” __________</t>
  </si>
  <si>
    <t>EDUCATION               PLAN</t>
  </si>
  <si>
    <t>Duration of education – 6 years based on complete secondary education</t>
  </si>
  <si>
    <t>_________________________________</t>
  </si>
  <si>
    <r>
      <rPr>
        <sz val="10"/>
        <color theme="1"/>
        <rFont val="Times New Roman"/>
      </rPr>
      <t xml:space="preserve">Qualification:    </t>
    </r>
    <r>
      <rPr>
        <u/>
        <sz val="10"/>
        <color theme="1"/>
        <rFont val="Times New Roman"/>
      </rPr>
      <t>doctor</t>
    </r>
  </si>
  <si>
    <r>
      <rPr>
        <b/>
        <u/>
        <sz val="12"/>
        <color theme="1"/>
        <rFont val="Times New Roman"/>
      </rPr>
      <t>Master</t>
    </r>
    <r>
      <rPr>
        <b/>
        <sz val="12"/>
        <color theme="1"/>
        <rFont val="Times New Roman"/>
      </rPr>
      <t xml:space="preserve">   training</t>
    </r>
    <r>
      <rPr>
        <b/>
        <u/>
        <sz val="12"/>
        <color theme="1"/>
        <rFont val="Times New Roman"/>
      </rPr>
      <t xml:space="preserve">   </t>
    </r>
    <r>
      <rPr>
        <b/>
        <sz val="12"/>
        <color theme="1"/>
        <rFont val="Times New Roman"/>
      </rPr>
      <t>in the "22-Healthcare" field of study</t>
    </r>
  </si>
  <si>
    <t>in specialty</t>
  </si>
  <si>
    <t>222 - Medicine</t>
  </si>
  <si>
    <t>per "Medicine" education and professional programme</t>
  </si>
  <si>
    <t>Mode os study</t>
  </si>
  <si>
    <t>full-time</t>
  </si>
  <si>
    <t>Year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</si>
  <si>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</si>
  <si>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</si>
  <si>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</si>
  <si>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</si>
  <si>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</si>
  <si>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</si>
  <si>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</si>
  <si>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</si>
  <si>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</si>
  <si>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</si>
  <si>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</si>
  <si>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</si>
  <si>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Т</t>
  </si>
  <si>
    <t>C</t>
  </si>
  <si>
    <t>К</t>
  </si>
  <si>
    <t>С</t>
  </si>
  <si>
    <t>S</t>
  </si>
  <si>
    <t>Т/P</t>
  </si>
  <si>
    <t>//</t>
  </si>
  <si>
    <t xml:space="preserve"> ІІ. SUMMARY DAYS OF TIME BUDGET, weeks </t>
  </si>
  <si>
    <t>ABBREVIATIONS</t>
  </si>
  <si>
    <t>PRACTICAL TRAINING</t>
  </si>
  <si>
    <t>Theoretical education</t>
  </si>
  <si>
    <t>Seccion and  Credit</t>
  </si>
  <si>
    <t>Internships</t>
  </si>
  <si>
    <t>Attestation</t>
  </si>
  <si>
    <t>Graduation project</t>
  </si>
  <si>
    <t>Vacation</t>
  </si>
  <si>
    <t xml:space="preserve"> </t>
  </si>
  <si>
    <t>T - theoretical education</t>
  </si>
  <si>
    <t xml:space="preserve">Name of Practical training </t>
  </si>
  <si>
    <t>Semester</t>
  </si>
  <si>
    <t>Weeks</t>
  </si>
  <si>
    <t>С - credit</t>
  </si>
  <si>
    <t>Practical training as a physician</t>
  </si>
  <si>
    <t>during the semester</t>
  </si>
  <si>
    <t>-</t>
  </si>
  <si>
    <t>S - Seccion</t>
  </si>
  <si>
    <t>V - vacation</t>
  </si>
  <si>
    <t>// - attestation exam</t>
  </si>
  <si>
    <t xml:space="preserve"> ATTESTATION</t>
  </si>
  <si>
    <t xml:space="preserve">G - graduation project and its defence </t>
  </si>
  <si>
    <t>Attestation exam</t>
  </si>
  <si>
    <t xml:space="preserve">Unified State Qualification Exam, Stage 1           </t>
  </si>
  <si>
    <t>P-practical training</t>
  </si>
  <si>
    <t xml:space="preserve">Unified State Qualification Exam, Stage 2          </t>
  </si>
  <si>
    <t>Total</t>
  </si>
  <si>
    <t>ІІІ. EDUCATION PROCESS PLAN</t>
  </si>
  <si>
    <t xml:space="preserve">                                Cipher </t>
  </si>
  <si>
    <t>Distribution per semester</t>
  </si>
  <si>
    <t>ECTS Credit Points</t>
  </si>
  <si>
    <t>Hours</t>
  </si>
  <si>
    <t>Distribution of classroom hours per week across</t>
  </si>
  <si>
    <t>SUBJECTS AND COURSEWORKS THAT ARE NOT A PART OF ANY PARTICULAR SUBJECT</t>
  </si>
  <si>
    <t>Auditoric hours</t>
  </si>
  <si>
    <t>years and semesters</t>
  </si>
  <si>
    <t>Four-point grading system</t>
  </si>
  <si>
    <t xml:space="preserve"> Two-point grading system</t>
  </si>
  <si>
    <t>supervisory work</t>
  </si>
  <si>
    <t>Individual task</t>
  </si>
  <si>
    <t xml:space="preserve">In total </t>
  </si>
  <si>
    <t>including:</t>
  </si>
  <si>
    <t>Self work of students</t>
  </si>
  <si>
    <t>1st year</t>
  </si>
  <si>
    <t>2nd year</t>
  </si>
  <si>
    <t>3rd year</t>
  </si>
  <si>
    <t>4th year</t>
  </si>
  <si>
    <t>5th year</t>
  </si>
  <si>
    <t>6th year</t>
  </si>
  <si>
    <t>in total</t>
  </si>
  <si>
    <t>Lectures</t>
  </si>
  <si>
    <t>laboratory</t>
  </si>
  <si>
    <t>Curriculums</t>
  </si>
  <si>
    <t xml:space="preserve">Practical works </t>
  </si>
  <si>
    <t>Semesters</t>
  </si>
  <si>
    <t xml:space="preserve">      calculation and graphic work</t>
  </si>
  <si>
    <t>medical file amount</t>
  </si>
  <si>
    <t>Weeks per semester</t>
  </si>
  <si>
    <t>exam</t>
  </si>
  <si>
    <t xml:space="preserve">            graded credit</t>
  </si>
  <si>
    <t xml:space="preserve">1. EP Mandatory Components </t>
  </si>
  <si>
    <t>MC 1</t>
  </si>
  <si>
    <t>Ukrainian Language (for professional purposes)</t>
  </si>
  <si>
    <t>1(1)</t>
  </si>
  <si>
    <t>MC 2</t>
  </si>
  <si>
    <t>History of Ukraine and History of Ukrainian culture</t>
  </si>
  <si>
    <t>MC 3</t>
  </si>
  <si>
    <t xml:space="preserve">Foreign language </t>
  </si>
  <si>
    <t>MC 4</t>
  </si>
  <si>
    <t>Philosophy</t>
  </si>
  <si>
    <t>MC 5</t>
  </si>
  <si>
    <t xml:space="preserve">Foreign language (for professional purposes) </t>
  </si>
  <si>
    <t>4(1)</t>
  </si>
  <si>
    <t>3(1)</t>
  </si>
  <si>
    <t>MC 6</t>
  </si>
  <si>
    <t>Latin and medical terminology</t>
  </si>
  <si>
    <t>2(1)</t>
  </si>
  <si>
    <t>MC 7</t>
  </si>
  <si>
    <t>Medical biology</t>
  </si>
  <si>
    <t>MC 8</t>
  </si>
  <si>
    <t>Medical informatics</t>
  </si>
  <si>
    <t>3(1), 4(1)</t>
  </si>
  <si>
    <t>MC 9</t>
  </si>
  <si>
    <t>Medical chemistry</t>
  </si>
  <si>
    <t>MC 10</t>
  </si>
  <si>
    <t xml:space="preserve">Мedical and biologic physics   </t>
  </si>
  <si>
    <t>MC 11</t>
  </si>
  <si>
    <t>Biologic and bio-organic chemistry</t>
  </si>
  <si>
    <t>2(1), 3(1)</t>
  </si>
  <si>
    <t>MC 12</t>
  </si>
  <si>
    <t>Human anatomy</t>
  </si>
  <si>
    <t>1(1), 2(1)</t>
  </si>
  <si>
    <r>
      <rPr>
        <sz val="10"/>
        <color theme="1"/>
        <rFont val="Calibri"/>
      </rPr>
      <t xml:space="preserve">1(1 </t>
    </r>
    <r>
      <rPr>
        <sz val="10"/>
        <color theme="1"/>
        <rFont val="Calibri"/>
      </rPr>
      <t>рек</t>
    </r>
    <r>
      <rPr>
        <sz val="10"/>
        <color theme="1"/>
        <rFont val="Calibri"/>
      </rPr>
      <t>)</t>
    </r>
  </si>
  <si>
    <t>MC 13</t>
  </si>
  <si>
    <t>Histology, cytology and embryology</t>
  </si>
  <si>
    <t>2(1 рек)</t>
  </si>
  <si>
    <t>MC 14</t>
  </si>
  <si>
    <t>Physiology</t>
  </si>
  <si>
    <t>4(1 рек)</t>
  </si>
  <si>
    <t>MC 15</t>
  </si>
  <si>
    <t>Microbiology, virology and immunology</t>
  </si>
  <si>
    <t>5(1)</t>
  </si>
  <si>
    <t>3(1 рек)</t>
  </si>
  <si>
    <t>MC 16</t>
  </si>
  <si>
    <t>Life safety, fundamentals of bioethics and biosafety; occupational safety</t>
  </si>
  <si>
    <t>MC 17</t>
  </si>
  <si>
    <t>Pathomorphology</t>
  </si>
  <si>
    <t>6(1)</t>
  </si>
  <si>
    <t>MC 18</t>
  </si>
  <si>
    <t>Pathophysiology</t>
  </si>
  <si>
    <t>MC 19</t>
  </si>
  <si>
    <t>Pharmacology</t>
  </si>
  <si>
    <t>5(1), 6(1)</t>
  </si>
  <si>
    <t>MC 20</t>
  </si>
  <si>
    <t>Hygiene and ecology</t>
  </si>
  <si>
    <t>6(1), 11(1)</t>
  </si>
  <si>
    <t>5(1 рек), 11(1)</t>
  </si>
  <si>
    <t>MC 21</t>
  </si>
  <si>
    <t>Propaedeutics of internal medicine</t>
  </si>
  <si>
    <t>MC 22</t>
  </si>
  <si>
    <t>Propaedeutics of pediatrics</t>
  </si>
  <si>
    <t>6(1 рек)</t>
  </si>
  <si>
    <t>MC 23</t>
  </si>
  <si>
    <t xml:space="preserve">General surgery </t>
  </si>
  <si>
    <t>MC 24</t>
  </si>
  <si>
    <t>Radiology</t>
  </si>
  <si>
    <t>MC 25</t>
  </si>
  <si>
    <t>Internal medicine including  endocrinology</t>
  </si>
  <si>
    <t>8(1)</t>
  </si>
  <si>
    <t>7(1)</t>
  </si>
  <si>
    <t>8(1 рек)</t>
  </si>
  <si>
    <t>MC 26</t>
  </si>
  <si>
    <t>Internal medicine  including clinical pharmacology, clinical immunology and allergology, occupational diseases</t>
  </si>
  <si>
    <t>10(1)</t>
  </si>
  <si>
    <t>11(1)</t>
  </si>
  <si>
    <t>10(1), 12(2)</t>
  </si>
  <si>
    <t>MC 27</t>
  </si>
  <si>
    <t>Pediatrics, and children's infectious diseases</t>
  </si>
  <si>
    <t>8(1), 11(1)</t>
  </si>
  <si>
    <t>9(1)</t>
  </si>
  <si>
    <t>8(1), 10(1), 12(1)</t>
  </si>
  <si>
    <t>MC 28</t>
  </si>
  <si>
    <t>Surgery including pediatric surgery, neurosurgery, Emergency and urgent medical  care</t>
  </si>
  <si>
    <t>7(1рек)</t>
  </si>
  <si>
    <t>MC 29</t>
  </si>
  <si>
    <t>Obstetrics and gynecology, including medical genetics)</t>
  </si>
  <si>
    <t>MC 30</t>
  </si>
  <si>
    <t>Social medicine, public health</t>
  </si>
  <si>
    <t>12(1)</t>
  </si>
  <si>
    <t>MC 31</t>
  </si>
  <si>
    <t>Neurology</t>
  </si>
  <si>
    <t>MC 32</t>
  </si>
  <si>
    <t>Infectious diseases including epidemiology and  principles of evidencr-based medicine, phthisiology</t>
  </si>
  <si>
    <t xml:space="preserve">9(1) </t>
  </si>
  <si>
    <t>MC 33</t>
  </si>
  <si>
    <t>Clinical Anatomy and operative surgery</t>
  </si>
  <si>
    <t>MC 34</t>
  </si>
  <si>
    <t>Otorhinolaryngology</t>
  </si>
  <si>
    <t>MC 35</t>
  </si>
  <si>
    <t>Ophthalmology</t>
  </si>
  <si>
    <t>MC 36</t>
  </si>
  <si>
    <t>Physical rehabilitation, sports medicine</t>
  </si>
  <si>
    <t>MC 37</t>
  </si>
  <si>
    <t>Dermatology, venereology</t>
  </si>
  <si>
    <t>MC 38</t>
  </si>
  <si>
    <t>Psychiatry, narcology</t>
  </si>
  <si>
    <t>MC 39</t>
  </si>
  <si>
    <t>Forensic medicine. Medical law of  Ukraine</t>
  </si>
  <si>
    <t>MC 40</t>
  </si>
  <si>
    <t xml:space="preserve">Oncology and radiation medicine </t>
  </si>
  <si>
    <t>MC 41</t>
  </si>
  <si>
    <t>Traumatology and orthopedics</t>
  </si>
  <si>
    <t>MC 42</t>
  </si>
  <si>
    <t>Anesthesiology and intensive care</t>
  </si>
  <si>
    <t>MC 43</t>
  </si>
  <si>
    <t xml:space="preserve"> Medical practice by speciality</t>
  </si>
  <si>
    <t>MC 44</t>
  </si>
  <si>
    <t>Urology</t>
  </si>
  <si>
    <t>MC 45</t>
  </si>
  <si>
    <t>General practice (family medicine)</t>
  </si>
  <si>
    <t xml:space="preserve">Total in cycle EP Mandatory Components </t>
  </si>
  <si>
    <t xml:space="preserve">2.EP Elective Blocks (Components) </t>
  </si>
  <si>
    <t>2.1  EP Elective Blocks (Components) for 1st course</t>
  </si>
  <si>
    <t>EB1</t>
  </si>
  <si>
    <t>Psychology of communication</t>
  </si>
  <si>
    <t>EB2</t>
  </si>
  <si>
    <t>Conflict in a medical profession</t>
  </si>
  <si>
    <t>EB3</t>
  </si>
  <si>
    <t>Molecular biology of the cell</t>
  </si>
  <si>
    <t>EB4</t>
  </si>
  <si>
    <t>Fundamentals of molecular genetics</t>
  </si>
  <si>
    <t>EB5</t>
  </si>
  <si>
    <t>History of medicine</t>
  </si>
  <si>
    <t>EB6</t>
  </si>
  <si>
    <t>History of religion</t>
  </si>
  <si>
    <t>EB7</t>
  </si>
  <si>
    <t>Fundamentals of embryology</t>
  </si>
  <si>
    <t>EB8</t>
  </si>
  <si>
    <t>Fundamentals of cytology</t>
  </si>
  <si>
    <t>EB9</t>
  </si>
  <si>
    <t>Fundamentals of professional career formation in medicine</t>
  </si>
  <si>
    <t>EB10</t>
  </si>
  <si>
    <t>Fundamentals of education in medicine</t>
  </si>
  <si>
    <t>Total in cycle of EP Elective Blocks (Components) for 1st course (16 credits ЕСТS)</t>
  </si>
  <si>
    <t>2.2  EP Elective Blocks (Components) for 2nd course</t>
  </si>
  <si>
    <t>EB 11</t>
  </si>
  <si>
    <t>Deontology in medicine</t>
  </si>
  <si>
    <t>EB 12</t>
  </si>
  <si>
    <t xml:space="preserve">Etiquette in society and medicine </t>
  </si>
  <si>
    <t>EB 63.1</t>
  </si>
  <si>
    <t>Elective Block Military medical training. Training of health care reserve officers. Specialty "Medicine"</t>
  </si>
  <si>
    <t>EB 64.1</t>
  </si>
  <si>
    <t>Elective Block  Patient  care (practice).  Patient  care in internal medicine</t>
  </si>
  <si>
    <t>EB 64.2</t>
  </si>
  <si>
    <t>Elective Block  Patient  care (practice).  Care for patients in pediatrics</t>
  </si>
  <si>
    <t>EB 64.3</t>
  </si>
  <si>
    <t>Elective Block  Patient  care (practice). Patient  care in surgery</t>
  </si>
  <si>
    <t>EB 13</t>
  </si>
  <si>
    <t>Basis of management in Health care system</t>
  </si>
  <si>
    <t>EB 14</t>
  </si>
  <si>
    <t>International systems of Health care organization</t>
  </si>
  <si>
    <t>EB 15</t>
  </si>
  <si>
    <t>Anatomical and physiological aspects of central and peripheral nervous system</t>
  </si>
  <si>
    <t>EB 16</t>
  </si>
  <si>
    <t>Anatomical and physiological aspects of cardiovascular system</t>
  </si>
  <si>
    <t>EB 17</t>
  </si>
  <si>
    <t>Foreign language of professional purposes</t>
  </si>
  <si>
    <t xml:space="preserve">EB  63.2 </t>
  </si>
  <si>
    <t>Elective Block Military medical training.  Military medical training including Medicine of emergency situations, Battlefield medicine, Military hygiene and epidemiology</t>
  </si>
  <si>
    <t>Total in cycle of EP Elective Blocks (Components) for 2nd course (19 credits ЕСТS)</t>
  </si>
  <si>
    <t>2.3  EP Elective Blocks (Components) for 3d course</t>
  </si>
  <si>
    <t>EB 18</t>
  </si>
  <si>
    <t>Basis of planning of preventive programm</t>
  </si>
  <si>
    <t>EB 19</t>
  </si>
  <si>
    <t>Product examination</t>
  </si>
  <si>
    <t>EB 20</t>
  </si>
  <si>
    <t>Preventive nutrition</t>
  </si>
  <si>
    <t>EB 21</t>
  </si>
  <si>
    <t>Psychology of addictive (dependent) behavior</t>
  </si>
  <si>
    <t>EB 22</t>
  </si>
  <si>
    <t xml:space="preserve"> Medical psychology</t>
  </si>
  <si>
    <t>EB 65.1</t>
  </si>
  <si>
    <t>Elective Block Nursing practice.  Nursing practice in Internal medicine</t>
  </si>
  <si>
    <t>Elective Block Nursing practice.Nursing practice in pediatrics</t>
  </si>
  <si>
    <t>Elective Block Nursing practice.Nursing practice in surgery</t>
  </si>
  <si>
    <t>EB 23</t>
  </si>
  <si>
    <t>Fundamentals of personified therapy</t>
  </si>
  <si>
    <t>EB 24</t>
  </si>
  <si>
    <t>Pharmacogenetics</t>
  </si>
  <si>
    <t>EB 25</t>
  </si>
  <si>
    <t>Phytotherapy</t>
  </si>
  <si>
    <t>EB 26</t>
  </si>
  <si>
    <t>Modern aspects of the using of alternative methods of treatment in medical practice</t>
  </si>
  <si>
    <t>EB 27</t>
  </si>
  <si>
    <t>Fundamentals of sexology and sexopathology</t>
  </si>
  <si>
    <t>EB 28</t>
  </si>
  <si>
    <t>Foreign language (second language)</t>
  </si>
  <si>
    <t>Total in cycle of EP Elective Blocks (Components) for 3d course (16 credits ЕСТS)</t>
  </si>
  <si>
    <t>2.4  EP Elective Blocks (Components) for 4th course</t>
  </si>
  <si>
    <t>EB 29</t>
  </si>
  <si>
    <t>Cardiovascular surgery</t>
  </si>
  <si>
    <t>EB 30</t>
  </si>
  <si>
    <t>Plastic and reconstructive surgery</t>
  </si>
  <si>
    <t>EB 31</t>
  </si>
  <si>
    <t>Topical issues of disinfection and sterilization</t>
  </si>
  <si>
    <t>EB 32</t>
  </si>
  <si>
    <t>Topical issues of cerebrovascular diseases</t>
  </si>
  <si>
    <t>EB 66.1</t>
  </si>
  <si>
    <t>Elective Block Medical practice by speciality. Medical practice by speciality internal medicine</t>
  </si>
  <si>
    <t>EB 66.2</t>
  </si>
  <si>
    <t>Elective Block Medical practice by speciality. Medical practice by speciality Surgery</t>
  </si>
  <si>
    <t>EB 66.3</t>
  </si>
  <si>
    <t>Elective Block Medical practice by speciality.  Medical practice by speciality Pediatrics</t>
  </si>
  <si>
    <t>EB 66.4</t>
  </si>
  <si>
    <t xml:space="preserve">Elective Block Medical practice by speciality.  Medical practice by speciality Obstetrics and Gynecology </t>
  </si>
  <si>
    <t>EB 33</t>
  </si>
  <si>
    <t>Medical officers legal status in health care</t>
  </si>
  <si>
    <t>EB 34</t>
  </si>
  <si>
    <t>Methods of visualization in instrumental investigation of internal organ diseases</t>
  </si>
  <si>
    <t>EB 35</t>
  </si>
  <si>
    <t>Сlinical electrocardiography and functional diagnosis of internal organ diseases</t>
  </si>
  <si>
    <t>Total in cycle of EP Elective Blocks (Components)for 4th course (15 credits ЕСТS)</t>
  </si>
  <si>
    <t>2.5  EP Elective Blocks (Components) for 5th course</t>
  </si>
  <si>
    <t>EB36</t>
  </si>
  <si>
    <t>Topical issues of child rheumatology</t>
  </si>
  <si>
    <t>EB 37</t>
  </si>
  <si>
    <t>Modern functional and laboratory diagnosis in pediatrics</t>
  </si>
  <si>
    <t>EB 38</t>
  </si>
  <si>
    <t>Modern physico-chemical technologies in oncology. Reconstructive-recoverable oncosurgery</t>
  </si>
  <si>
    <t>EB 39</t>
  </si>
  <si>
    <t>Intratissue radiotherapy for cancer of prostate, pancreas gland and brain tumor. Radiosurgical technology in oncology</t>
  </si>
  <si>
    <t>EB 40</t>
  </si>
  <si>
    <t>Clinical pathology</t>
  </si>
  <si>
    <t>EB 41</t>
  </si>
  <si>
    <t>Substance use disorder</t>
  </si>
  <si>
    <t>EB 42</t>
  </si>
  <si>
    <t>Emergency neurology</t>
  </si>
  <si>
    <t>EB 43</t>
  </si>
  <si>
    <t>Fundamentals of dentistry</t>
  </si>
  <si>
    <t>EB 44</t>
  </si>
  <si>
    <t>Fundamentals of vertebrology</t>
  </si>
  <si>
    <t>EB 45</t>
  </si>
  <si>
    <t>Topical Issues in Cardiology</t>
  </si>
  <si>
    <t>Total in cycle of EP Elective Blocks (Components)s for 5th course (12 credits ЕСТS)</t>
  </si>
  <si>
    <t>2.6  EP Elective Blocks (Components) for 6th course</t>
  </si>
  <si>
    <t>EB 46</t>
  </si>
  <si>
    <t>Main uitrasonic diagnosis in clinical medicine</t>
  </si>
  <si>
    <t>EB 47</t>
  </si>
  <si>
    <t>Endoscopic technologies in medicine</t>
  </si>
  <si>
    <t>EB 48</t>
  </si>
  <si>
    <t>Clinical parasitology and tropical medicine</t>
  </si>
  <si>
    <t>EB 49</t>
  </si>
  <si>
    <t>HIV infection topical issues</t>
  </si>
  <si>
    <t>EB 50</t>
  </si>
  <si>
    <t>Childish infectious diseases. Emergency conditions</t>
  </si>
  <si>
    <t>EB 51</t>
  </si>
  <si>
    <t>Modern view on childish treatable infections</t>
  </si>
  <si>
    <t>EB 52</t>
  </si>
  <si>
    <t>Topical issues of childish endocrinology</t>
  </si>
  <si>
    <t>EB 53</t>
  </si>
  <si>
    <t>Vaccination standarts in pediatrics</t>
  </si>
  <si>
    <t>EB 54</t>
  </si>
  <si>
    <t>Immunization and immunotherapy</t>
  </si>
  <si>
    <t>EB 55</t>
  </si>
  <si>
    <t>Innovations in allergiology</t>
  </si>
  <si>
    <t>EB 56</t>
  </si>
  <si>
    <t>Geriatrics and hospice medicine</t>
  </si>
  <si>
    <t>EB 57</t>
  </si>
  <si>
    <t>Palliative care</t>
  </si>
  <si>
    <t>EB 58</t>
  </si>
  <si>
    <t>Adult basic and advanced life support</t>
  </si>
  <si>
    <t>EB 59</t>
  </si>
  <si>
    <t>Paediatric basic and advanced life support</t>
  </si>
  <si>
    <t>EB 60</t>
  </si>
  <si>
    <t>Modern extremely dangerous infections</t>
  </si>
  <si>
    <t>EB 61</t>
  </si>
  <si>
    <t>Modern aspects  of comorbid pathology in the clinic of internal medicine</t>
  </si>
  <si>
    <t>EB 62</t>
  </si>
  <si>
    <t>Modern diagnostic approaches in the clinic of internal medicine</t>
  </si>
  <si>
    <t>Total in cycle of EP Elective Blocks (Components) for 6th course (15 credits ЕСТS)</t>
  </si>
  <si>
    <t>Total in cycle of elective disciplines</t>
  </si>
  <si>
    <t>Total amount</t>
  </si>
  <si>
    <t>Hour amount for a week</t>
  </si>
  <si>
    <t>Mark amount for a four-point grading system - exam</t>
  </si>
  <si>
    <t xml:space="preserve">Mark amount for a four-point grading system - graded credit </t>
  </si>
  <si>
    <t xml:space="preserve">Mark amount for a two-point grading system </t>
  </si>
  <si>
    <t>Test amount</t>
  </si>
  <si>
    <t>Medical file amount</t>
  </si>
  <si>
    <t>Calculated-graphical tests amount</t>
  </si>
  <si>
    <t>summary</t>
  </si>
  <si>
    <t>Назва</t>
  </si>
  <si>
    <t>Credits amount ЕСТS</t>
  </si>
  <si>
    <t>Compulsary disciplines including practices</t>
  </si>
  <si>
    <t>Elective disciplines</t>
  </si>
  <si>
    <t>confirmed by the Academic Council</t>
  </si>
  <si>
    <t>Acting dean of medical faculty</t>
  </si>
  <si>
    <t>Denys OKLEI</t>
  </si>
  <si>
    <t>Guarantor of educational program</t>
  </si>
  <si>
    <t xml:space="preserve">       Yevhenii  NIKOLENKO</t>
  </si>
  <si>
    <t>Confirmed by the Academic Council of university protocol        № 9 date  "30"  May 2022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</si>
</sst>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&quot;р.&quot;;[Red]\-#,##0&quot;р.&quot;"/>
    <numFmt numFmtId="165" formatCode="0.0"/>
  </numFmts>
  <fonts count="41">
    <font>
      <sz val="11"/>
      <color theme="1"/>
      <name val="Calibri"/>
      <scheme val="minor"/>
    </font>
    <font>
      <sz val="12"/>
      <color theme="1"/>
      <name val="Times New Roman"/>
    </font>
    <font>
      <b/>
      <i/>
      <sz val="11"/>
      <color theme="1"/>
      <name val="Times New Roman"/>
    </font>
    <font>
      <sz val="10"/>
      <color theme="1"/>
      <name val="Times New Roman"/>
    </font>
    <font>
      <b/>
      <sz val="10"/>
      <color theme="1"/>
      <name val="Times New Roman"/>
    </font>
    <font>
      <sz val="11"/>
      <color theme="1"/>
      <name val="Calibri"/>
    </font>
    <font>
      <sz val="7"/>
      <color theme="1"/>
      <name val="Times New Roman"/>
    </font>
    <font>
      <b/>
      <u/>
      <sz val="11"/>
      <color theme="1"/>
      <name val="Times New Roman"/>
    </font>
    <font>
      <u/>
      <sz val="9"/>
      <color theme="1"/>
      <name val="Times New Roman"/>
    </font>
    <font>
      <sz val="11"/>
      <color theme="1"/>
      <name val="Times New Roman"/>
    </font>
    <font>
      <b/>
      <sz val="12"/>
      <color theme="1"/>
      <name val="Times New Roman"/>
    </font>
    <font>
      <b/>
      <sz val="11"/>
      <color theme="1"/>
      <name val="Times New Roman"/>
    </font>
    <font>
      <b/>
      <sz val="12"/>
      <color rgb="FF000000"/>
      <name val="Times New Roman"/>
    </font>
    <font>
      <sz val="9"/>
      <color theme="1"/>
      <name val="Times New Roman"/>
    </font>
    <font>
      <b/>
      <u/>
      <sz val="12"/>
      <color theme="1"/>
      <name val="Times New Roman"/>
    </font>
    <font>
      <b/>
      <u/>
      <sz val="12"/>
      <color theme="1"/>
      <name val="Times New Roman"/>
    </font>
    <font>
      <b/>
      <u/>
      <sz val="12"/>
      <color rgb="FF000000"/>
      <name val="Times New Roman"/>
    </font>
    <font>
      <sz val="11"/>
      <color rgb="FF000000"/>
      <name val="Calibri"/>
    </font>
    <font>
      <sz val="8"/>
      <color theme="1"/>
      <name val="&quot;Times New Roman&quot;"/>
    </font>
    <font>
      <sz val="11"/>
      <name val="Calibri"/>
    </font>
    <font>
      <sz val="14"/>
      <color theme="1"/>
      <name val="Arimo"/>
    </font>
    <font>
      <sz val="11"/>
      <color rgb="FF000000"/>
      <name val="Times New Roman"/>
    </font>
    <font>
      <sz val="8"/>
      <color theme="1"/>
      <name val="Times New Roman"/>
    </font>
    <font>
      <b/>
      <sz val="8"/>
      <color theme="1"/>
      <name val="Times New Roman"/>
    </font>
    <font>
      <sz val="8"/>
      <color rgb="FF000000"/>
      <name val="Calibri"/>
    </font>
    <font>
      <sz val="8"/>
      <color theme="1"/>
      <name val="Calibri"/>
    </font>
    <font>
      <sz val="8"/>
      <color rgb="FF000000"/>
      <name val="Times New Roman"/>
    </font>
    <font>
      <b/>
      <sz val="10"/>
      <color rgb="FF000000"/>
      <name val="Calibri"/>
    </font>
    <font>
      <sz val="10"/>
      <color rgb="FF000000"/>
      <name val="Calibri"/>
    </font>
    <font>
      <sz val="10"/>
      <color rgb="FF000000"/>
      <name val="Times New Roman"/>
    </font>
    <font>
      <b/>
      <sz val="10"/>
      <color theme="1"/>
      <name val="Calibri"/>
    </font>
    <font>
      <sz val="10"/>
      <color theme="1"/>
      <name val="Calibri"/>
    </font>
    <font>
      <sz val="10"/>
      <color rgb="FFFF0000"/>
      <name val="Calibri"/>
    </font>
    <font>
      <b/>
      <i/>
      <sz val="10"/>
      <color theme="1"/>
      <name val="Calibri"/>
    </font>
    <font>
      <b/>
      <sz val="11"/>
      <color theme="1"/>
      <name val="Calibri"/>
    </font>
    <font>
      <sz val="10"/>
      <color rgb="FF222222"/>
      <name val="Calibri"/>
    </font>
    <font>
      <sz val="10"/>
      <color rgb="FF202124"/>
      <name val="Calibri"/>
    </font>
    <font>
      <sz val="9"/>
      <color theme="1"/>
      <name val="Calibri"/>
    </font>
    <font>
      <sz val="14"/>
      <color rgb="FF000000"/>
      <name val="Calibri"/>
    </font>
    <font>
      <i/>
      <sz val="12"/>
      <color theme="1"/>
      <name val="Times New Roman"/>
    </font>
    <font>
      <u/>
      <sz val="10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9FA"/>
        <bgColor rgb="FFF8F9FA"/>
      </patternFill>
    </fill>
  </fills>
  <borders count="7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376"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5" fillId="0" borderId="0" xfId="0" applyFont="1"/>
    <xf numFmtId="0" fontId="12" fillId="0" borderId="0" xfId="0" applyFont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16" fillId="0" borderId="0" xfId="0" applyFont="1"/>
    <xf numFmtId="0" fontId="17" fillId="0" borderId="0" xfId="0" applyFont="1"/>
    <xf numFmtId="0" fontId="10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0" fillId="0" borderId="1" xfId="0" applyFont="1" applyBorder="1" applyAlignment="1">
      <alignment vertical="top"/>
    </xf>
    <xf numFmtId="0" fontId="5" fillId="0" borderId="0" xfId="0" applyFont="1" applyAlignment="1"/>
    <xf numFmtId="0" fontId="18" fillId="0" borderId="6" xfId="0" applyFont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/>
    <xf numFmtId="0" fontId="20" fillId="0" borderId="6" xfId="0" applyFont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8" fillId="0" borderId="15" xfId="0" applyFont="1" applyBorder="1"/>
    <xf numFmtId="0" fontId="28" fillId="0" borderId="0" xfId="0" applyFont="1"/>
    <xf numFmtId="0" fontId="28" fillId="0" borderId="17" xfId="0" applyFont="1" applyBorder="1" applyAlignment="1">
      <alignment horizontal="left"/>
    </xf>
    <xf numFmtId="0" fontId="27" fillId="0" borderId="27" xfId="0" applyFont="1" applyBorder="1"/>
    <xf numFmtId="0" fontId="28" fillId="0" borderId="33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0" borderId="46" xfId="0" applyFont="1" applyBorder="1" applyAlignment="1">
      <alignment wrapText="1"/>
    </xf>
    <xf numFmtId="0" fontId="31" fillId="0" borderId="46" xfId="0" applyFont="1" applyBorder="1" applyAlignment="1">
      <alignment horizontal="center" wrapText="1"/>
    </xf>
    <xf numFmtId="0" fontId="31" fillId="0" borderId="47" xfId="0" applyFont="1" applyBorder="1" applyAlignment="1">
      <alignment horizontal="center" wrapText="1"/>
    </xf>
    <xf numFmtId="0" fontId="28" fillId="0" borderId="48" xfId="0" applyFont="1" applyBorder="1"/>
    <xf numFmtId="0" fontId="31" fillId="0" borderId="22" xfId="0" applyFont="1" applyBorder="1"/>
    <xf numFmtId="0" fontId="31" fillId="0" borderId="48" xfId="0" applyFont="1" applyBorder="1" applyAlignment="1">
      <alignment horizontal="center" wrapText="1"/>
    </xf>
    <xf numFmtId="0" fontId="31" fillId="0" borderId="48" xfId="0" applyFont="1" applyBorder="1" applyAlignment="1">
      <alignment horizontal="center"/>
    </xf>
    <xf numFmtId="0" fontId="31" fillId="0" borderId="50" xfId="0" applyFont="1" applyBorder="1" applyAlignment="1">
      <alignment horizontal="center"/>
    </xf>
    <xf numFmtId="4" fontId="31" fillId="0" borderId="6" xfId="0" applyNumberFormat="1" applyFont="1" applyBorder="1" applyAlignment="1">
      <alignment horizontal="right"/>
    </xf>
    <xf numFmtId="4" fontId="31" fillId="0" borderId="6" xfId="0" applyNumberFormat="1" applyFont="1" applyBorder="1"/>
    <xf numFmtId="4" fontId="31" fillId="0" borderId="6" xfId="0" applyNumberFormat="1" applyFont="1" applyBorder="1" applyAlignment="1">
      <alignment vertical="top"/>
    </xf>
    <xf numFmtId="0" fontId="28" fillId="0" borderId="48" xfId="0" applyFont="1" applyBorder="1" applyAlignment="1">
      <alignment vertical="top"/>
    </xf>
    <xf numFmtId="0" fontId="28" fillId="0" borderId="21" xfId="0" applyFont="1" applyBorder="1"/>
    <xf numFmtId="0" fontId="28" fillId="0" borderId="50" xfId="0" applyFont="1" applyBorder="1"/>
    <xf numFmtId="0" fontId="31" fillId="0" borderId="30" xfId="0" applyFont="1" applyBorder="1" applyAlignment="1">
      <alignment horizontal="center" wrapText="1"/>
    </xf>
    <xf numFmtId="0" fontId="31" fillId="0" borderId="33" xfId="0" applyFont="1" applyBorder="1" applyAlignment="1">
      <alignment horizontal="center" wrapText="1"/>
    </xf>
    <xf numFmtId="0" fontId="28" fillId="0" borderId="6" xfId="0" applyFont="1" applyBorder="1"/>
    <xf numFmtId="0" fontId="31" fillId="0" borderId="4" xfId="0" applyFont="1" applyBorder="1"/>
    <xf numFmtId="0" fontId="31" fillId="0" borderId="6" xfId="0" applyFont="1" applyBorder="1" applyAlignment="1">
      <alignment horizontal="center"/>
    </xf>
    <xf numFmtId="0" fontId="31" fillId="0" borderId="5" xfId="0" applyFont="1" applyBorder="1" applyAlignment="1">
      <alignment horizontal="center"/>
    </xf>
    <xf numFmtId="0" fontId="31" fillId="0" borderId="51" xfId="0" applyFont="1" applyBorder="1" applyAlignment="1">
      <alignment horizontal="center"/>
    </xf>
    <xf numFmtId="0" fontId="28" fillId="0" borderId="3" xfId="0" applyFont="1" applyBorder="1"/>
    <xf numFmtId="0" fontId="28" fillId="0" borderId="34" xfId="0" applyFont="1" applyBorder="1"/>
    <xf numFmtId="0" fontId="31" fillId="0" borderId="30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wrapText="1"/>
    </xf>
    <xf numFmtId="0" fontId="31" fillId="0" borderId="30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/>
    </xf>
    <xf numFmtId="0" fontId="31" fillId="0" borderId="32" xfId="0" applyFont="1" applyBorder="1"/>
    <xf numFmtId="0" fontId="31" fillId="0" borderId="9" xfId="0" applyFont="1" applyBorder="1" applyAlignment="1">
      <alignment horizontal="center"/>
    </xf>
    <xf numFmtId="0" fontId="31" fillId="0" borderId="32" xfId="0" applyFont="1" applyBorder="1" applyAlignment="1">
      <alignment horizontal="center"/>
    </xf>
    <xf numFmtId="0" fontId="28" fillId="0" borderId="32" xfId="0" applyFont="1" applyBorder="1"/>
    <xf numFmtId="0" fontId="28" fillId="0" borderId="8" xfId="0" applyFont="1" applyBorder="1"/>
    <xf numFmtId="0" fontId="28" fillId="0" borderId="37" xfId="0" applyFont="1" applyBorder="1"/>
    <xf numFmtId="0" fontId="31" fillId="0" borderId="46" xfId="0" applyFont="1" applyBorder="1" applyAlignment="1">
      <alignment horizontal="center" vertical="center" wrapText="1"/>
    </xf>
    <xf numFmtId="0" fontId="31" fillId="0" borderId="6" xfId="0" applyFont="1" applyBorder="1" applyAlignment="1">
      <alignment wrapText="1"/>
    </xf>
    <xf numFmtId="4" fontId="31" fillId="0" borderId="6" xfId="0" applyNumberFormat="1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31" fillId="0" borderId="52" xfId="0" applyFont="1" applyBorder="1" applyAlignment="1">
      <alignment wrapText="1"/>
    </xf>
    <xf numFmtId="0" fontId="31" fillId="0" borderId="52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28" fillId="0" borderId="33" xfId="0" applyFont="1" applyBorder="1" applyAlignment="1">
      <alignment wrapText="1"/>
    </xf>
    <xf numFmtId="0" fontId="32" fillId="0" borderId="6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31" fillId="0" borderId="53" xfId="0" applyFont="1" applyBorder="1" applyAlignment="1">
      <alignment horizontal="center"/>
    </xf>
    <xf numFmtId="0" fontId="31" fillId="0" borderId="32" xfId="0" applyFont="1" applyBorder="1" applyAlignment="1">
      <alignment wrapText="1"/>
    </xf>
    <xf numFmtId="0" fontId="28" fillId="0" borderId="0" xfId="0" applyFont="1" applyAlignment="1">
      <alignment horizontal="center"/>
    </xf>
    <xf numFmtId="0" fontId="31" fillId="0" borderId="27" xfId="0" applyFont="1" applyBorder="1" applyAlignment="1">
      <alignment horizontal="center" wrapText="1"/>
    </xf>
    <xf numFmtId="0" fontId="31" fillId="0" borderId="11" xfId="0" applyFont="1" applyBorder="1" applyAlignment="1">
      <alignment horizontal="center"/>
    </xf>
    <xf numFmtId="0" fontId="31" fillId="0" borderId="54" xfId="0" applyFont="1" applyBorder="1" applyAlignment="1">
      <alignment horizontal="center" wrapText="1"/>
    </xf>
    <xf numFmtId="0" fontId="31" fillId="0" borderId="5" xfId="0" applyFont="1" applyBorder="1" applyAlignment="1">
      <alignment horizontal="center" wrapText="1"/>
    </xf>
    <xf numFmtId="0" fontId="28" fillId="0" borderId="6" xfId="0" applyFont="1" applyBorder="1" applyAlignment="1">
      <alignment horizontal="center"/>
    </xf>
    <xf numFmtId="0" fontId="28" fillId="0" borderId="6" xfId="0" applyFont="1" applyBorder="1" applyAlignment="1">
      <alignment wrapText="1"/>
    </xf>
    <xf numFmtId="0" fontId="31" fillId="0" borderId="6" xfId="0" applyFont="1" applyBorder="1"/>
    <xf numFmtId="0" fontId="31" fillId="0" borderId="35" xfId="0" applyFont="1" applyBorder="1" applyAlignment="1">
      <alignment horizontal="center" wrapText="1"/>
    </xf>
    <xf numFmtId="0" fontId="31" fillId="0" borderId="32" xfId="0" applyFont="1" applyBorder="1" applyAlignment="1">
      <alignment horizontal="center" wrapText="1"/>
    </xf>
    <xf numFmtId="4" fontId="31" fillId="0" borderId="6" xfId="0" applyNumberFormat="1" applyFont="1" applyBorder="1" applyAlignment="1">
      <alignment horizontal="center"/>
    </xf>
    <xf numFmtId="2" fontId="31" fillId="0" borderId="32" xfId="0" applyNumberFormat="1" applyFont="1" applyBorder="1" applyAlignment="1">
      <alignment horizontal="center"/>
    </xf>
    <xf numFmtId="0" fontId="31" fillId="0" borderId="33" xfId="0" applyFont="1" applyBorder="1"/>
    <xf numFmtId="0" fontId="31" fillId="0" borderId="54" xfId="0" applyFont="1" applyBorder="1" applyAlignment="1">
      <alignment horizontal="center"/>
    </xf>
    <xf numFmtId="0" fontId="31" fillId="0" borderId="30" xfId="0" applyFont="1" applyBorder="1" applyAlignment="1">
      <alignment horizontal="center"/>
    </xf>
    <xf numFmtId="0" fontId="31" fillId="0" borderId="35" xfId="0" applyFont="1" applyBorder="1" applyAlignment="1">
      <alignment horizontal="center" vertical="center" wrapText="1"/>
    </xf>
    <xf numFmtId="0" fontId="31" fillId="0" borderId="6" xfId="0" applyFont="1" applyBorder="1" applyAlignment="1">
      <alignment vertical="center"/>
    </xf>
    <xf numFmtId="0" fontId="31" fillId="0" borderId="9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4" fontId="31" fillId="0" borderId="6" xfId="0" applyNumberFormat="1" applyFont="1" applyBorder="1" applyAlignment="1">
      <alignment horizontal="right"/>
    </xf>
    <xf numFmtId="0" fontId="31" fillId="0" borderId="3" xfId="0" applyFont="1" applyBorder="1" applyAlignment="1">
      <alignment horizontal="center"/>
    </xf>
    <xf numFmtId="0" fontId="31" fillId="0" borderId="34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1" fillId="0" borderId="7" xfId="0" applyFont="1" applyBorder="1" applyAlignment="1">
      <alignment horizontal="center"/>
    </xf>
    <xf numFmtId="0" fontId="31" fillId="0" borderId="33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6" xfId="0" applyFont="1" applyBorder="1" applyAlignment="1">
      <alignment vertical="center" wrapText="1"/>
    </xf>
    <xf numFmtId="0" fontId="31" fillId="0" borderId="6" xfId="0" applyFont="1" applyBorder="1" applyAlignment="1">
      <alignment horizontal="center" vertical="center" wrapText="1"/>
    </xf>
    <xf numFmtId="0" fontId="30" fillId="0" borderId="56" xfId="0" applyFont="1" applyBorder="1" applyAlignment="1">
      <alignment horizontal="left" wrapText="1"/>
    </xf>
    <xf numFmtId="0" fontId="30" fillId="0" borderId="43" xfId="0" applyFont="1" applyBorder="1" applyAlignment="1">
      <alignment horizontal="left"/>
    </xf>
    <xf numFmtId="0" fontId="33" fillId="0" borderId="56" xfId="0" applyFont="1" applyBorder="1"/>
    <xf numFmtId="0" fontId="33" fillId="0" borderId="45" xfId="0" applyFont="1" applyBorder="1" applyAlignment="1">
      <alignment horizontal="center"/>
    </xf>
    <xf numFmtId="0" fontId="33" fillId="0" borderId="56" xfId="0" applyFont="1" applyBorder="1" applyAlignment="1">
      <alignment horizontal="center"/>
    </xf>
    <xf numFmtId="0" fontId="33" fillId="0" borderId="57" xfId="0" applyFont="1" applyBorder="1" applyAlignment="1">
      <alignment horizontal="center"/>
    </xf>
    <xf numFmtId="4" fontId="33" fillId="0" borderId="45" xfId="0" applyNumberFormat="1" applyFont="1" applyBorder="1" applyAlignment="1">
      <alignment horizontal="center"/>
    </xf>
    <xf numFmtId="0" fontId="31" fillId="0" borderId="46" xfId="0" applyFont="1" applyBorder="1" applyAlignment="1">
      <alignment horizontal="center"/>
    </xf>
    <xf numFmtId="0" fontId="31" fillId="0" borderId="58" xfId="0" applyFont="1" applyBorder="1" applyAlignment="1">
      <alignment horizontal="center" wrapText="1"/>
    </xf>
    <xf numFmtId="0" fontId="31" fillId="0" borderId="13" xfId="0" applyFont="1" applyBorder="1" applyAlignment="1">
      <alignment horizontal="left"/>
    </xf>
    <xf numFmtId="0" fontId="28" fillId="0" borderId="52" xfId="0" applyFont="1" applyBorder="1"/>
    <xf numFmtId="0" fontId="31" fillId="0" borderId="52" xfId="0" applyFont="1" applyBorder="1"/>
    <xf numFmtId="0" fontId="31" fillId="0" borderId="27" xfId="0" applyFont="1" applyBorder="1" applyAlignment="1">
      <alignment horizontal="center"/>
    </xf>
    <xf numFmtId="0" fontId="30" fillId="0" borderId="52" xfId="0" applyFont="1" applyBorder="1" applyAlignment="1">
      <alignment horizontal="center"/>
    </xf>
    <xf numFmtId="0" fontId="28" fillId="0" borderId="51" xfId="0" applyFont="1" applyBorder="1"/>
    <xf numFmtId="0" fontId="31" fillId="0" borderId="59" xfId="0" applyFont="1" applyBorder="1" applyAlignment="1">
      <alignment horizontal="center" wrapText="1"/>
    </xf>
    <xf numFmtId="0" fontId="31" fillId="0" borderId="5" xfId="0" applyFont="1" applyBorder="1" applyAlignment="1">
      <alignment horizontal="left"/>
    </xf>
    <xf numFmtId="0" fontId="28" fillId="0" borderId="54" xfId="0" applyFont="1" applyBorder="1" applyAlignment="1">
      <alignment horizontal="center" wrapText="1"/>
    </xf>
    <xf numFmtId="0" fontId="28" fillId="0" borderId="34" xfId="0" applyFont="1" applyBorder="1" applyAlignment="1">
      <alignment horizontal="center"/>
    </xf>
    <xf numFmtId="0" fontId="28" fillId="0" borderId="30" xfId="0" applyFont="1" applyBorder="1" applyAlignment="1">
      <alignment horizontal="center" wrapText="1"/>
    </xf>
    <xf numFmtId="0" fontId="31" fillId="0" borderId="60" xfId="0" applyFont="1" applyBorder="1" applyAlignment="1">
      <alignment horizontal="left"/>
    </xf>
    <xf numFmtId="0" fontId="31" fillId="0" borderId="60" xfId="0" applyFont="1" applyBorder="1" applyAlignment="1">
      <alignment horizontal="center"/>
    </xf>
    <xf numFmtId="0" fontId="31" fillId="0" borderId="33" xfId="0" applyFont="1" applyBorder="1" applyAlignment="1">
      <alignment horizontal="left"/>
    </xf>
    <xf numFmtId="0" fontId="28" fillId="0" borderId="13" xfId="0" applyFont="1" applyBorder="1"/>
    <xf numFmtId="0" fontId="28" fillId="0" borderId="32" xfId="0" applyFont="1" applyBorder="1" applyAlignment="1">
      <alignment horizontal="center"/>
    </xf>
    <xf numFmtId="0" fontId="28" fillId="0" borderId="37" xfId="0" applyFont="1" applyBorder="1" applyAlignment="1">
      <alignment horizontal="center"/>
    </xf>
    <xf numFmtId="0" fontId="30" fillId="0" borderId="30" xfId="0" applyFont="1" applyBorder="1" applyAlignment="1">
      <alignment horizontal="center"/>
    </xf>
    <xf numFmtId="0" fontId="4" fillId="0" borderId="25" xfId="0" applyFont="1" applyBorder="1" applyAlignment="1">
      <alignment wrapText="1"/>
    </xf>
    <xf numFmtId="0" fontId="30" fillId="0" borderId="39" xfId="0" applyFont="1" applyBorder="1" applyAlignment="1">
      <alignment horizontal="center"/>
    </xf>
    <xf numFmtId="0" fontId="30" fillId="0" borderId="42" xfId="0" applyFont="1" applyBorder="1" applyAlignment="1">
      <alignment horizontal="center"/>
    </xf>
    <xf numFmtId="2" fontId="30" fillId="0" borderId="13" xfId="0" applyNumberFormat="1" applyFont="1" applyBorder="1" applyAlignment="1">
      <alignment horizontal="center"/>
    </xf>
    <xf numFmtId="0" fontId="30" fillId="0" borderId="6" xfId="0" applyFont="1" applyBorder="1" applyAlignment="1">
      <alignment horizontal="center"/>
    </xf>
    <xf numFmtId="0" fontId="30" fillId="0" borderId="51" xfId="0" applyFont="1" applyBorder="1" applyAlignment="1">
      <alignment horizontal="center"/>
    </xf>
    <xf numFmtId="0" fontId="31" fillId="0" borderId="35" xfId="0" applyFont="1" applyBorder="1" applyAlignment="1">
      <alignment horizontal="right" wrapText="1"/>
    </xf>
    <xf numFmtId="0" fontId="31" fillId="0" borderId="47" xfId="0" applyFont="1" applyBorder="1" applyAlignment="1">
      <alignment horizontal="left" vertical="center" wrapText="1"/>
    </xf>
    <xf numFmtId="0" fontId="31" fillId="0" borderId="48" xfId="0" applyFont="1" applyBorder="1"/>
    <xf numFmtId="2" fontId="5" fillId="0" borderId="6" xfId="0" applyNumberFormat="1" applyFont="1" applyBorder="1" applyAlignment="1">
      <alignment horizontal="center"/>
    </xf>
    <xf numFmtId="0" fontId="31" fillId="0" borderId="11" xfId="0" applyFont="1" applyBorder="1" applyAlignment="1">
      <alignment horizontal="left" vertical="center" wrapText="1"/>
    </xf>
    <xf numFmtId="0" fontId="31" fillId="0" borderId="27" xfId="0" applyFont="1" applyBorder="1"/>
    <xf numFmtId="0" fontId="28" fillId="0" borderId="5" xfId="0" applyFont="1" applyBorder="1" applyAlignment="1">
      <alignment wrapText="1"/>
    </xf>
    <xf numFmtId="0" fontId="5" fillId="0" borderId="6" xfId="0" applyFont="1" applyBorder="1" applyAlignment="1">
      <alignment horizontal="center"/>
    </xf>
    <xf numFmtId="0" fontId="31" fillId="0" borderId="5" xfId="0" applyFont="1" applyBorder="1" applyAlignment="1">
      <alignment horizontal="left" vertical="center" wrapText="1"/>
    </xf>
    <xf numFmtId="0" fontId="30" fillId="0" borderId="46" xfId="0" applyFont="1" applyBorder="1" applyAlignment="1">
      <alignment horizontal="center"/>
    </xf>
    <xf numFmtId="0" fontId="4" fillId="0" borderId="38" xfId="0" applyFont="1" applyBorder="1" applyAlignment="1">
      <alignment wrapText="1"/>
    </xf>
    <xf numFmtId="0" fontId="30" fillId="0" borderId="41" xfId="0" applyFont="1" applyBorder="1" applyAlignment="1">
      <alignment horizontal="center"/>
    </xf>
    <xf numFmtId="2" fontId="34" fillId="0" borderId="6" xfId="0" applyNumberFormat="1" applyFont="1" applyBorder="1" applyAlignment="1">
      <alignment horizontal="center"/>
    </xf>
    <xf numFmtId="0" fontId="31" fillId="0" borderId="30" xfId="0" applyFont="1" applyBorder="1" applyAlignment="1">
      <alignment horizontal="right" wrapText="1"/>
    </xf>
    <xf numFmtId="0" fontId="31" fillId="0" borderId="47" xfId="0" applyFont="1" applyBorder="1" applyAlignment="1">
      <alignment wrapText="1"/>
    </xf>
    <xf numFmtId="0" fontId="31" fillId="0" borderId="29" xfId="0" applyFont="1" applyBorder="1"/>
    <xf numFmtId="0" fontId="5" fillId="0" borderId="6" xfId="0" applyFont="1" applyBorder="1" applyAlignment="1">
      <alignment horizontal="right"/>
    </xf>
    <xf numFmtId="0" fontId="31" fillId="0" borderId="60" xfId="0" applyFont="1" applyBorder="1" applyAlignment="1">
      <alignment wrapText="1"/>
    </xf>
    <xf numFmtId="0" fontId="31" fillId="0" borderId="54" xfId="0" applyFont="1" applyBorder="1" applyAlignment="1">
      <alignment horizontal="center" vertical="center" wrapText="1"/>
    </xf>
    <xf numFmtId="165" fontId="5" fillId="0" borderId="6" xfId="0" applyNumberFormat="1" applyFont="1" applyBorder="1"/>
    <xf numFmtId="0" fontId="31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1" fillId="0" borderId="61" xfId="0" applyFont="1" applyBorder="1" applyAlignment="1">
      <alignment horizontal="center" wrapText="1"/>
    </xf>
    <xf numFmtId="0" fontId="28" fillId="0" borderId="30" xfId="0" applyFont="1" applyBorder="1" applyAlignment="1">
      <alignment wrapText="1"/>
    </xf>
    <xf numFmtId="0" fontId="31" fillId="0" borderId="0" xfId="0" applyFont="1"/>
    <xf numFmtId="0" fontId="28" fillId="0" borderId="62" xfId="0" applyFont="1" applyBorder="1" applyAlignment="1">
      <alignment horizontal="center" wrapText="1"/>
    </xf>
    <xf numFmtId="0" fontId="31" fillId="0" borderId="63" xfId="0" applyFont="1" applyBorder="1" applyAlignment="1">
      <alignment horizontal="center"/>
    </xf>
    <xf numFmtId="0" fontId="31" fillId="0" borderId="64" xfId="0" applyFont="1" applyBorder="1" applyAlignment="1">
      <alignment wrapText="1"/>
    </xf>
    <xf numFmtId="0" fontId="31" fillId="0" borderId="65" xfId="0" applyFont="1" applyBorder="1" applyAlignment="1">
      <alignment horizontal="center"/>
    </xf>
    <xf numFmtId="0" fontId="31" fillId="0" borderId="64" xfId="0" applyFont="1" applyBorder="1" applyAlignment="1">
      <alignment horizontal="center"/>
    </xf>
    <xf numFmtId="0" fontId="31" fillId="0" borderId="42" xfId="0" applyFont="1" applyBorder="1" applyAlignment="1">
      <alignment horizontal="center"/>
    </xf>
    <xf numFmtId="2" fontId="5" fillId="0" borderId="6" xfId="0" applyNumberFormat="1" applyFont="1" applyBorder="1"/>
    <xf numFmtId="0" fontId="31" fillId="0" borderId="60" xfId="0" applyFont="1" applyBorder="1" applyAlignment="1">
      <alignment horizontal="center" vertical="center" wrapText="1"/>
    </xf>
    <xf numFmtId="0" fontId="31" fillId="0" borderId="52" xfId="0" applyFont="1" applyBorder="1" applyAlignment="1">
      <alignment vertical="center"/>
    </xf>
    <xf numFmtId="0" fontId="31" fillId="0" borderId="52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/>
    </xf>
    <xf numFmtId="165" fontId="5" fillId="0" borderId="6" xfId="0" applyNumberFormat="1" applyFont="1" applyBorder="1" applyAlignment="1">
      <alignment horizontal="center"/>
    </xf>
    <xf numFmtId="0" fontId="31" fillId="0" borderId="13" xfId="0" applyFont="1" applyBorder="1" applyAlignment="1">
      <alignment horizontal="center" vertical="center"/>
    </xf>
    <xf numFmtId="0" fontId="4" fillId="0" borderId="56" xfId="0" applyFont="1" applyBorder="1" applyAlignment="1">
      <alignment wrapText="1"/>
    </xf>
    <xf numFmtId="0" fontId="31" fillId="0" borderId="46" xfId="0" applyFont="1" applyBorder="1" applyAlignment="1">
      <alignment wrapText="1"/>
    </xf>
    <xf numFmtId="0" fontId="31" fillId="0" borderId="24" xfId="0" applyFont="1" applyBorder="1" applyAlignment="1">
      <alignment horizontal="center" wrapText="1"/>
    </xf>
    <xf numFmtId="0" fontId="31" fillId="0" borderId="66" xfId="0" applyFont="1" applyBorder="1" applyAlignment="1">
      <alignment wrapText="1"/>
    </xf>
    <xf numFmtId="0" fontId="28" fillId="0" borderId="27" xfId="0" applyFont="1" applyBorder="1"/>
    <xf numFmtId="0" fontId="31" fillId="0" borderId="67" xfId="0" applyFont="1" applyBorder="1" applyAlignment="1">
      <alignment horizontal="center"/>
    </xf>
    <xf numFmtId="0" fontId="31" fillId="0" borderId="53" xfId="0" applyFont="1" applyBorder="1" applyAlignment="1">
      <alignment wrapText="1"/>
    </xf>
    <xf numFmtId="2" fontId="5" fillId="0" borderId="6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right"/>
    </xf>
    <xf numFmtId="0" fontId="31" fillId="0" borderId="35" xfId="0" applyFont="1" applyBorder="1" applyAlignment="1">
      <alignment wrapText="1"/>
    </xf>
    <xf numFmtId="0" fontId="35" fillId="2" borderId="68" xfId="0" applyFont="1" applyFill="1" applyBorder="1" applyAlignment="1">
      <alignment horizontal="center"/>
    </xf>
    <xf numFmtId="0" fontId="36" fillId="3" borderId="69" xfId="0" applyFont="1" applyFill="1" applyBorder="1" applyAlignment="1">
      <alignment horizontal="center" wrapText="1"/>
    </xf>
    <xf numFmtId="0" fontId="30" fillId="0" borderId="35" xfId="0" applyFont="1" applyBorder="1" applyAlignment="1">
      <alignment horizontal="center"/>
    </xf>
    <xf numFmtId="0" fontId="4" fillId="0" borderId="16" xfId="0" applyFont="1" applyBorder="1" applyAlignment="1">
      <alignment wrapText="1"/>
    </xf>
    <xf numFmtId="0" fontId="30" fillId="0" borderId="11" xfId="0" applyFont="1" applyBorder="1" applyAlignment="1">
      <alignment horizontal="center"/>
    </xf>
    <xf numFmtId="0" fontId="30" fillId="0" borderId="27" xfId="0" applyFont="1" applyBorder="1" applyAlignment="1">
      <alignment horizontal="center"/>
    </xf>
    <xf numFmtId="0" fontId="30" fillId="0" borderId="70" xfId="0" applyFont="1" applyBorder="1" applyAlignment="1">
      <alignment horizontal="center"/>
    </xf>
    <xf numFmtId="0" fontId="31" fillId="0" borderId="3" xfId="0" applyFont="1" applyBorder="1" applyAlignment="1">
      <alignment wrapText="1"/>
    </xf>
    <xf numFmtId="0" fontId="31" fillId="0" borderId="23" xfId="0" applyFont="1" applyBorder="1" applyAlignment="1">
      <alignment horizontal="center" wrapText="1"/>
    </xf>
    <xf numFmtId="0" fontId="28" fillId="0" borderId="61" xfId="0" applyFont="1" applyBorder="1" applyAlignment="1">
      <alignment horizontal="center" wrapText="1"/>
    </xf>
    <xf numFmtId="0" fontId="28" fillId="0" borderId="53" xfId="0" applyFont="1" applyBorder="1" applyAlignment="1">
      <alignment wrapText="1"/>
    </xf>
    <xf numFmtId="0" fontId="28" fillId="0" borderId="35" xfId="0" applyFont="1" applyBorder="1" applyAlignment="1">
      <alignment wrapText="1"/>
    </xf>
    <xf numFmtId="0" fontId="28" fillId="0" borderId="9" xfId="0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31" fillId="0" borderId="3" xfId="0" applyFont="1" applyBorder="1" applyAlignment="1">
      <alignment horizontal="center" vertical="center"/>
    </xf>
    <xf numFmtId="0" fontId="35" fillId="2" borderId="71" xfId="0" applyFont="1" applyFill="1" applyBorder="1" applyAlignment="1">
      <alignment wrapText="1"/>
    </xf>
    <xf numFmtId="0" fontId="35" fillId="2" borderId="69" xfId="0" applyFont="1" applyFill="1" applyBorder="1" applyAlignment="1">
      <alignment wrapText="1"/>
    </xf>
    <xf numFmtId="0" fontId="30" fillId="0" borderId="63" xfId="0" applyFont="1" applyBorder="1" applyAlignment="1">
      <alignment horizontal="center"/>
    </xf>
    <xf numFmtId="0" fontId="34" fillId="0" borderId="6" xfId="0" applyFont="1" applyBorder="1" applyAlignment="1">
      <alignment horizontal="center"/>
    </xf>
    <xf numFmtId="165" fontId="5" fillId="0" borderId="6" xfId="0" applyNumberFormat="1" applyFont="1" applyBorder="1" applyAlignment="1">
      <alignment horizontal="right"/>
    </xf>
    <xf numFmtId="165" fontId="27" fillId="0" borderId="56" xfId="0" applyNumberFormat="1" applyFont="1" applyBorder="1" applyAlignment="1">
      <alignment horizontal="center"/>
    </xf>
    <xf numFmtId="2" fontId="34" fillId="0" borderId="0" xfId="0" applyNumberFormat="1" applyFont="1" applyAlignment="1">
      <alignment horizontal="center"/>
    </xf>
    <xf numFmtId="165" fontId="27" fillId="0" borderId="13" xfId="0" applyNumberFormat="1" applyFont="1" applyBorder="1"/>
    <xf numFmtId="2" fontId="34" fillId="0" borderId="6" xfId="0" applyNumberFormat="1" applyFont="1" applyBorder="1" applyAlignment="1">
      <alignment horizontal="right"/>
    </xf>
    <xf numFmtId="2" fontId="28" fillId="0" borderId="0" xfId="0" applyNumberFormat="1" applyFont="1"/>
    <xf numFmtId="0" fontId="37" fillId="0" borderId="6" xfId="0" applyFont="1" applyBorder="1" applyAlignment="1">
      <alignment horizontal="right"/>
    </xf>
    <xf numFmtId="0" fontId="24" fillId="0" borderId="0" xfId="0" applyFont="1"/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left"/>
    </xf>
    <xf numFmtId="0" fontId="38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 wrapText="1"/>
    </xf>
    <xf numFmtId="0" fontId="22" fillId="0" borderId="8" xfId="0" applyFont="1" applyBorder="1" applyAlignment="1">
      <alignment horizontal="center" vertical="center" wrapText="1"/>
    </xf>
    <xf numFmtId="0" fontId="19" fillId="0" borderId="7" xfId="0" applyFont="1" applyBorder="1"/>
    <xf numFmtId="0" fontId="19" fillId="0" borderId="9" xfId="0" applyFont="1" applyBorder="1"/>
    <xf numFmtId="0" fontId="19" fillId="0" borderId="12" xfId="0" applyFont="1" applyBorder="1"/>
    <xf numFmtId="0" fontId="19" fillId="0" borderId="1" xfId="0" applyFont="1" applyBorder="1"/>
    <xf numFmtId="0" fontId="19" fillId="0" borderId="13" xfId="0" applyFont="1" applyBorder="1"/>
    <xf numFmtId="0" fontId="22" fillId="0" borderId="8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Font="1" applyAlignment="1"/>
    <xf numFmtId="0" fontId="3" fillId="0" borderId="10" xfId="0" applyFont="1" applyBorder="1" applyAlignment="1">
      <alignment horizontal="left" vertical="center"/>
    </xf>
    <xf numFmtId="0" fontId="19" fillId="0" borderId="11" xfId="0" applyFont="1" applyBorder="1"/>
    <xf numFmtId="0" fontId="3" fillId="0" borderId="3" xfId="0" applyFont="1" applyBorder="1" applyAlignment="1">
      <alignment horizontal="center" vertical="center"/>
    </xf>
    <xf numFmtId="0" fontId="19" fillId="0" borderId="4" xfId="0" applyFont="1" applyBorder="1"/>
    <xf numFmtId="0" fontId="19" fillId="0" borderId="5" xfId="0" applyFont="1" applyBorder="1"/>
    <xf numFmtId="0" fontId="5" fillId="0" borderId="0" xfId="0" applyFont="1"/>
    <xf numFmtId="0" fontId="3" fillId="0" borderId="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64" fontId="9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/>
    </xf>
    <xf numFmtId="0" fontId="18" fillId="0" borderId="2" xfId="0" applyFont="1" applyBorder="1" applyAlignment="1">
      <alignment horizontal="center"/>
    </xf>
    <xf numFmtId="0" fontId="19" fillId="0" borderId="2" xfId="0" applyFont="1" applyBorder="1"/>
    <xf numFmtId="0" fontId="18" fillId="0" borderId="3" xfId="0" applyFont="1" applyBorder="1" applyAlignment="1">
      <alignment horizontal="center"/>
    </xf>
    <xf numFmtId="0" fontId="5" fillId="0" borderId="3" xfId="0" applyFont="1" applyBorder="1"/>
    <xf numFmtId="0" fontId="23" fillId="0" borderId="3" xfId="0" applyFont="1" applyBorder="1" applyAlignment="1">
      <alignment horizontal="center"/>
    </xf>
    <xf numFmtId="0" fontId="22" fillId="0" borderId="3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4" fillId="0" borderId="3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19" fillId="0" borderId="10" xfId="0" applyFont="1" applyBorder="1"/>
    <xf numFmtId="0" fontId="27" fillId="0" borderId="1" xfId="0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27" fillId="0" borderId="18" xfId="0" applyFont="1" applyBorder="1" applyAlignment="1">
      <alignment horizontal="center" vertical="center" textRotation="90" wrapText="1"/>
    </xf>
    <xf numFmtId="0" fontId="19" fillId="0" borderId="20" xfId="0" applyFont="1" applyBorder="1"/>
    <xf numFmtId="0" fontId="19" fillId="0" borderId="24" xfId="0" applyFont="1" applyBorder="1"/>
    <xf numFmtId="0" fontId="27" fillId="0" borderId="28" xfId="0" applyFont="1" applyBorder="1" applyAlignment="1">
      <alignment horizontal="center" vertical="center" textRotation="90" wrapText="1"/>
    </xf>
    <xf numFmtId="0" fontId="19" fillId="0" borderId="40" xfId="0" applyFont="1" applyBorder="1"/>
    <xf numFmtId="0" fontId="27" fillId="0" borderId="29" xfId="0" applyFont="1" applyBorder="1" applyAlignment="1">
      <alignment horizontal="center" vertical="center" textRotation="90" wrapText="1"/>
    </xf>
    <xf numFmtId="0" fontId="19" fillId="0" borderId="27" xfId="0" applyFont="1" applyBorder="1"/>
    <xf numFmtId="0" fontId="19" fillId="0" borderId="39" xfId="0" applyFont="1" applyBorder="1"/>
    <xf numFmtId="0" fontId="29" fillId="0" borderId="28" xfId="0" applyFont="1" applyBorder="1" applyAlignment="1">
      <alignment horizontal="center" wrapText="1"/>
    </xf>
    <xf numFmtId="0" fontId="27" fillId="0" borderId="10" xfId="0" applyFont="1" applyBorder="1" applyAlignment="1">
      <alignment horizontal="center" vertical="center" textRotation="90"/>
    </xf>
    <xf numFmtId="0" fontId="28" fillId="0" borderId="30" xfId="0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30" fillId="0" borderId="32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19" fillId="0" borderId="42" xfId="0" applyFont="1" applyBorder="1"/>
    <xf numFmtId="0" fontId="27" fillId="0" borderId="27" xfId="0" applyFont="1" applyBorder="1" applyAlignment="1">
      <alignment horizontal="center" vertical="center" textRotation="90"/>
    </xf>
    <xf numFmtId="0" fontId="27" fillId="0" borderId="11" xfId="0" applyFont="1" applyBorder="1" applyAlignment="1">
      <alignment horizontal="center" vertical="center" textRotation="90"/>
    </xf>
    <xf numFmtId="0" fontId="19" fillId="0" borderId="41" xfId="0" applyFont="1" applyBorder="1"/>
    <xf numFmtId="0" fontId="27" fillId="0" borderId="35" xfId="0" applyFont="1" applyBorder="1" applyAlignment="1">
      <alignment horizontal="center" vertical="center" wrapText="1"/>
    </xf>
    <xf numFmtId="0" fontId="19" fillId="0" borderId="36" xfId="0" applyFont="1" applyBorder="1"/>
    <xf numFmtId="0" fontId="27" fillId="0" borderId="14" xfId="0" applyFont="1" applyBorder="1" applyAlignment="1">
      <alignment horizontal="center"/>
    </xf>
    <xf numFmtId="0" fontId="19" fillId="0" borderId="14" xfId="0" applyFont="1" applyBorder="1"/>
    <xf numFmtId="0" fontId="28" fillId="2" borderId="16" xfId="0" applyFont="1" applyFill="1" applyBorder="1" applyAlignment="1">
      <alignment horizontal="center" textRotation="90"/>
    </xf>
    <xf numFmtId="0" fontId="19" fillId="0" borderId="23" xfId="0" applyFont="1" applyBorder="1"/>
    <xf numFmtId="0" fontId="19" fillId="0" borderId="38" xfId="0" applyFont="1" applyBorder="1"/>
    <xf numFmtId="0" fontId="27" fillId="0" borderId="18" xfId="0" applyFont="1" applyBorder="1" applyAlignment="1">
      <alignment horizontal="center" vertical="center"/>
    </xf>
    <xf numFmtId="0" fontId="19" fillId="0" borderId="17" xfId="0" applyFont="1" applyBorder="1"/>
    <xf numFmtId="0" fontId="19" fillId="0" borderId="19" xfId="0" applyFont="1" applyBorder="1"/>
    <xf numFmtId="0" fontId="19" fillId="0" borderId="25" xfId="0" applyFont="1" applyBorder="1"/>
    <xf numFmtId="0" fontId="19" fillId="0" borderId="26" xfId="0" applyFont="1" applyBorder="1"/>
    <xf numFmtId="0" fontId="28" fillId="0" borderId="18" xfId="0" applyFont="1" applyBorder="1" applyAlignment="1">
      <alignment horizontal="center"/>
    </xf>
    <xf numFmtId="0" fontId="19" fillId="0" borderId="31" xfId="0" applyFont="1" applyBorder="1"/>
    <xf numFmtId="0" fontId="27" fillId="0" borderId="24" xfId="0" applyFont="1" applyBorder="1" applyAlignment="1">
      <alignment horizontal="center"/>
    </xf>
    <xf numFmtId="0" fontId="27" fillId="0" borderId="32" xfId="0" applyFont="1" applyBorder="1" applyAlignment="1">
      <alignment horizontal="center" vertical="center" textRotation="90" wrapText="1"/>
    </xf>
    <xf numFmtId="0" fontId="27" fillId="0" borderId="43" xfId="0" applyFont="1" applyBorder="1" applyAlignment="1">
      <alignment horizontal="center"/>
    </xf>
    <xf numFmtId="0" fontId="19" fillId="0" borderId="44" xfId="0" applyFont="1" applyBorder="1"/>
    <xf numFmtId="0" fontId="19" fillId="0" borderId="45" xfId="0" applyFont="1" applyBorder="1"/>
    <xf numFmtId="0" fontId="30" fillId="0" borderId="25" xfId="0" applyFont="1" applyBorder="1" applyAlignment="1">
      <alignment horizontal="center"/>
    </xf>
    <xf numFmtId="0" fontId="30" fillId="0" borderId="43" xfId="0" applyFont="1" applyBorder="1" applyAlignment="1">
      <alignment horizontal="center"/>
    </xf>
    <xf numFmtId="0" fontId="30" fillId="0" borderId="18" xfId="0" applyFont="1" applyBorder="1" applyAlignment="1">
      <alignment horizontal="center"/>
    </xf>
    <xf numFmtId="0" fontId="28" fillId="0" borderId="43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19" fillId="0" borderId="22" xfId="0" applyFont="1" applyBorder="1"/>
    <xf numFmtId="0" fontId="19" fillId="0" borderId="49" xfId="0" applyFont="1" applyBorder="1"/>
    <xf numFmtId="0" fontId="27" fillId="0" borderId="3" xfId="0" applyFont="1" applyBorder="1" applyAlignment="1">
      <alignment horizontal="left"/>
    </xf>
    <xf numFmtId="0" fontId="27" fillId="0" borderId="4" xfId="0" applyFont="1" applyBorder="1" applyAlignment="1">
      <alignment horizontal="left"/>
    </xf>
    <xf numFmtId="0" fontId="28" fillId="0" borderId="3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wrapText="1"/>
    </xf>
    <xf numFmtId="0" fontId="28" fillId="0" borderId="3" xfId="0" applyFont="1" applyBorder="1" applyAlignment="1">
      <alignment horizontal="left"/>
    </xf>
    <xf numFmtId="0" fontId="28" fillId="0" borderId="7" xfId="0" applyFont="1" applyBorder="1" applyAlignment="1">
      <alignment horizontal="left"/>
    </xf>
    <xf numFmtId="0" fontId="28" fillId="0" borderId="0" xfId="0" applyFont="1" applyAlignment="1">
      <alignment horizontal="left" wrapText="1"/>
    </xf>
    <xf numFmtId="0" fontId="28" fillId="0" borderId="7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center"/>
    </xf>
    <xf numFmtId="0" fontId="28" fillId="0" borderId="21" xfId="0" applyFont="1" applyBorder="1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 textRotation="90" wrapText="1"/>
    </xf>
    <xf numFmtId="0" fontId="29" fillId="0" borderId="32" xfId="0" applyFont="1" applyBorder="1" applyAlignment="1">
      <alignment horizontal="left" vertical="center" textRotation="90" wrapText="1"/>
    </xf>
    <xf numFmtId="0" fontId="29" fillId="0" borderId="27" xfId="0" applyFont="1" applyBorder="1" applyAlignment="1">
      <alignment horizontal="center" vertical="center" textRotation="90" wrapText="1"/>
    </xf>
    <xf numFmtId="0" fontId="27" fillId="0" borderId="24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textRotation="90"/>
    </xf>
    <xf numFmtId="0" fontId="27" fillId="0" borderId="20" xfId="0" applyFont="1" applyFill="1" applyBorder="1" applyAlignment="1">
      <alignment horizontal="center" vertical="center" textRotation="90"/>
    </xf>
    <xf numFmtId="0" fontId="19" fillId="0" borderId="11" xfId="0" applyFont="1" applyFill="1" applyBorder="1"/>
    <xf numFmtId="0" fontId="19" fillId="0" borderId="41" xfId="0" applyFont="1" applyFill="1" applyBorder="1"/>
    <xf numFmtId="0" fontId="31" fillId="0" borderId="49" xfId="0" applyFont="1" applyFill="1" applyBorder="1" applyAlignment="1">
      <alignment horizontal="center"/>
    </xf>
    <xf numFmtId="0" fontId="31" fillId="0" borderId="5" xfId="0" applyFont="1" applyFill="1" applyBorder="1" applyAlignment="1">
      <alignment horizontal="center"/>
    </xf>
    <xf numFmtId="0" fontId="31" fillId="0" borderId="9" xfId="0" applyFont="1" applyFill="1" applyBorder="1" applyAlignment="1">
      <alignment horizontal="center"/>
    </xf>
    <xf numFmtId="0" fontId="31" fillId="0" borderId="6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0" fontId="31" fillId="0" borderId="11" xfId="0" applyFont="1" applyFill="1" applyBorder="1" applyAlignment="1">
      <alignment horizontal="center"/>
    </xf>
    <xf numFmtId="0" fontId="31" fillId="0" borderId="9" xfId="0" applyFont="1" applyFill="1" applyBorder="1" applyAlignment="1">
      <alignment horizontal="center" vertical="center"/>
    </xf>
    <xf numFmtId="165" fontId="31" fillId="0" borderId="5" xfId="0" applyNumberFormat="1" applyFont="1" applyFill="1" applyBorder="1" applyAlignment="1">
      <alignment horizontal="center"/>
    </xf>
    <xf numFmtId="165" fontId="31" fillId="0" borderId="55" xfId="0" applyNumberFormat="1" applyFont="1" applyFill="1" applyBorder="1" applyAlignment="1">
      <alignment horizontal="center"/>
    </xf>
    <xf numFmtId="0" fontId="31" fillId="0" borderId="32" xfId="0" applyFont="1" applyFill="1" applyBorder="1" applyAlignment="1">
      <alignment horizontal="center"/>
    </xf>
    <xf numFmtId="0" fontId="31" fillId="0" borderId="6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/>
    </xf>
    <xf numFmtId="0" fontId="31" fillId="0" borderId="6" xfId="0" applyFont="1" applyFill="1" applyBorder="1" applyAlignment="1">
      <alignment horizontal="center" vertical="center" wrapText="1"/>
    </xf>
    <xf numFmtId="0" fontId="33" fillId="0" borderId="56" xfId="0" applyFont="1" applyFill="1" applyBorder="1" applyAlignment="1">
      <alignment horizontal="center"/>
    </xf>
    <xf numFmtId="0" fontId="31" fillId="0" borderId="27" xfId="0" applyFont="1" applyFill="1" applyBorder="1" applyAlignment="1">
      <alignment horizontal="center"/>
    </xf>
    <xf numFmtId="0" fontId="31" fillId="0" borderId="52" xfId="0" applyFont="1" applyFill="1" applyBorder="1" applyAlignment="1">
      <alignment horizontal="center"/>
    </xf>
    <xf numFmtId="0" fontId="30" fillId="0" borderId="39" xfId="0" applyFont="1" applyFill="1" applyBorder="1" applyAlignment="1">
      <alignment horizontal="center"/>
    </xf>
    <xf numFmtId="0" fontId="31" fillId="0" borderId="48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31" fillId="0" borderId="5" xfId="0" applyFont="1" applyFill="1" applyBorder="1" applyAlignment="1">
      <alignment horizontal="center" vertical="center"/>
    </xf>
    <xf numFmtId="0" fontId="31" fillId="0" borderId="65" xfId="0" applyFont="1" applyFill="1" applyBorder="1" applyAlignment="1">
      <alignment horizontal="center"/>
    </xf>
    <xf numFmtId="0" fontId="30" fillId="0" borderId="27" xfId="0" applyFont="1" applyFill="1" applyBorder="1" applyAlignment="1">
      <alignment horizontal="center"/>
    </xf>
    <xf numFmtId="165" fontId="30" fillId="0" borderId="39" xfId="0" applyNumberFormat="1" applyFont="1" applyFill="1" applyBorder="1" applyAlignment="1">
      <alignment horizontal="center" wrapText="1"/>
    </xf>
    <xf numFmtId="165" fontId="27" fillId="0" borderId="56" xfId="0" applyNumberFormat="1" applyFont="1" applyFill="1" applyBorder="1" applyAlignment="1">
      <alignment horizontal="center"/>
    </xf>
    <xf numFmtId="165" fontId="27" fillId="0" borderId="13" xfId="0" applyNumberFormat="1" applyFont="1" applyFill="1" applyBorder="1"/>
    <xf numFmtId="0" fontId="28" fillId="0" borderId="0" xfId="0" applyFont="1" applyFill="1"/>
    <xf numFmtId="0" fontId="0" fillId="0" borderId="0" xfId="0" applyFont="1" applyFill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000"/>
  <sheetViews>
    <sheetView view="pageBreakPreview" zoomScale="60" zoomScaleNormal="100" workbookViewId="0">
      <selection sqref="A1:I1"/>
    </sheetView>
  </sheetViews>
  <sheetFormatPr defaultColWidth="14.42578125" defaultRowHeight="15" customHeight="1"/>
  <cols>
    <col min="1" max="4" width="2.7109375" customWidth="1"/>
    <col min="5" max="5" width="2.5703125" customWidth="1"/>
    <col min="6" max="6" width="2.7109375" customWidth="1"/>
    <col min="7" max="7" width="2.28515625" customWidth="1"/>
    <col min="8" max="10" width="2.7109375" customWidth="1"/>
    <col min="11" max="11" width="3.85546875" customWidth="1"/>
    <col min="12" max="25" width="2.7109375" customWidth="1"/>
    <col min="26" max="26" width="2.85546875" customWidth="1"/>
    <col min="27" max="27" width="2.7109375" customWidth="1"/>
    <col min="28" max="28" width="3" customWidth="1"/>
    <col min="29" max="30" width="2.5703125" customWidth="1"/>
    <col min="31" max="31" width="2.28515625" customWidth="1"/>
    <col min="32" max="33" width="2.5703125" customWidth="1"/>
    <col min="34" max="34" width="3" customWidth="1"/>
    <col min="35" max="35" width="2.7109375" customWidth="1"/>
    <col min="36" max="36" width="2.28515625" customWidth="1"/>
    <col min="37" max="37" width="2.85546875" customWidth="1"/>
    <col min="38" max="38" width="2.28515625" customWidth="1"/>
    <col min="39" max="39" width="2.5703125" customWidth="1"/>
    <col min="40" max="40" width="2.7109375" customWidth="1"/>
    <col min="41" max="41" width="2.85546875" customWidth="1"/>
    <col min="42" max="43" width="2.7109375" customWidth="1"/>
    <col min="44" max="44" width="2.85546875" customWidth="1"/>
    <col min="45" max="45" width="2.7109375" customWidth="1"/>
    <col min="46" max="46" width="2.5703125" customWidth="1"/>
    <col min="47" max="47" width="2.7109375" customWidth="1"/>
    <col min="48" max="49" width="2.28515625" customWidth="1"/>
    <col min="50" max="50" width="2.85546875" customWidth="1"/>
    <col min="51" max="52" width="2.7109375" customWidth="1"/>
    <col min="53" max="53" width="2.28515625" customWidth="1"/>
    <col min="54" max="54" width="2.28515625" hidden="1" customWidth="1"/>
    <col min="55" max="55" width="2.28515625" customWidth="1"/>
  </cols>
  <sheetData>
    <row r="1" spans="1:55" ht="15.75" customHeight="1">
      <c r="A1" s="247" t="s">
        <v>0</v>
      </c>
      <c r="B1" s="237"/>
      <c r="C1" s="237"/>
      <c r="D1" s="237"/>
      <c r="E1" s="237"/>
      <c r="F1" s="237"/>
      <c r="G1" s="237"/>
      <c r="H1" s="237"/>
      <c r="I1" s="237"/>
      <c r="AT1" s="1"/>
    </row>
    <row r="2" spans="1:55">
      <c r="A2" s="248" t="s">
        <v>1</v>
      </c>
      <c r="B2" s="237"/>
      <c r="C2" s="237"/>
      <c r="D2" s="237"/>
      <c r="E2" s="237"/>
      <c r="F2" s="237"/>
      <c r="G2" s="237"/>
      <c r="H2" s="237"/>
      <c r="I2" s="237"/>
      <c r="J2" s="3"/>
      <c r="K2" s="3"/>
      <c r="L2" s="249" t="s">
        <v>2</v>
      </c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3"/>
      <c r="AM2" s="250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</row>
    <row r="3" spans="1:55" ht="11.25" customHeight="1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251" t="s">
        <v>3</v>
      </c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3"/>
      <c r="AM3" s="252" t="s">
        <v>4</v>
      </c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7"/>
    </row>
    <row r="4" spans="1:55">
      <c r="J4" s="3"/>
      <c r="K4" s="3"/>
      <c r="L4" s="254" t="s">
        <v>5</v>
      </c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3"/>
      <c r="AM4" s="252"/>
      <c r="AN4" s="237"/>
      <c r="AO4" s="237"/>
      <c r="AP4" s="237"/>
      <c r="AQ4" s="237"/>
      <c r="AR4" s="237"/>
      <c r="AS4" s="237"/>
      <c r="AT4" s="237"/>
      <c r="AU4" s="237"/>
      <c r="AV4" s="237"/>
      <c r="AW4" s="237"/>
      <c r="AX4" s="237"/>
      <c r="AY4" s="237"/>
      <c r="AZ4" s="237"/>
      <c r="BA4" s="237"/>
    </row>
    <row r="5" spans="1:55" ht="11.25" customHeight="1">
      <c r="A5" s="7" t="s">
        <v>6</v>
      </c>
      <c r="B5" s="7"/>
      <c r="C5" s="7"/>
      <c r="D5" s="7"/>
      <c r="E5" s="7"/>
      <c r="F5" s="7"/>
      <c r="G5" s="7"/>
      <c r="H5" s="7"/>
      <c r="I5" s="7"/>
      <c r="J5" s="7"/>
      <c r="K5" s="3"/>
      <c r="L5" s="251" t="s">
        <v>7</v>
      </c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8"/>
      <c r="AM5" s="255" t="s">
        <v>8</v>
      </c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</row>
    <row r="6" spans="1:55" ht="12.75" customHeight="1">
      <c r="A6" s="9" t="s">
        <v>9</v>
      </c>
      <c r="B6" s="9"/>
      <c r="C6" s="9"/>
      <c r="D6" s="9"/>
      <c r="E6" s="9"/>
      <c r="F6" s="9"/>
      <c r="G6" s="256">
        <v>2022</v>
      </c>
      <c r="H6" s="237"/>
      <c r="I6" s="237"/>
      <c r="J6" s="237"/>
      <c r="K6" s="10"/>
      <c r="L6" s="3"/>
      <c r="M6" s="251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3"/>
    </row>
    <row r="7" spans="1:55" ht="22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257" t="s">
        <v>10</v>
      </c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3"/>
      <c r="AM7" s="253" t="s">
        <v>11</v>
      </c>
      <c r="AN7" s="237"/>
      <c r="AO7" s="237"/>
      <c r="AP7" s="237"/>
      <c r="AQ7" s="237"/>
      <c r="AR7" s="237"/>
      <c r="AS7" s="237"/>
      <c r="AT7" s="237"/>
      <c r="AU7" s="237"/>
      <c r="AV7" s="237"/>
      <c r="AW7" s="237"/>
      <c r="AX7" s="237"/>
      <c r="AY7" s="237"/>
      <c r="AZ7" s="237"/>
      <c r="BA7" s="237"/>
    </row>
    <row r="8" spans="1:55" ht="10.5" customHeight="1">
      <c r="L8" s="251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3"/>
      <c r="AM8" s="7" t="s">
        <v>12</v>
      </c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</row>
    <row r="9" spans="1:55" ht="15.75" customHeight="1"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3"/>
      <c r="AM9" s="248" t="s">
        <v>13</v>
      </c>
      <c r="AN9" s="237"/>
      <c r="AO9" s="237"/>
      <c r="AP9" s="237"/>
      <c r="AQ9" s="237"/>
      <c r="AR9" s="237"/>
      <c r="AS9" s="237"/>
      <c r="AT9" s="237"/>
      <c r="AU9" s="237"/>
      <c r="AV9" s="237"/>
      <c r="AW9" s="237"/>
      <c r="AX9" s="237"/>
      <c r="AY9" s="237"/>
      <c r="AZ9" s="237"/>
      <c r="BA9" s="237"/>
    </row>
    <row r="10" spans="1:55" ht="15.75" customHeight="1">
      <c r="A10" s="10" t="s">
        <v>14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5"/>
      <c r="N10" s="5"/>
      <c r="O10" s="5"/>
      <c r="P10" s="5"/>
      <c r="Q10" s="5"/>
      <c r="R10" s="5"/>
      <c r="S10" s="10"/>
      <c r="T10" s="10"/>
      <c r="U10" s="10"/>
      <c r="V10" s="10"/>
      <c r="W10" s="10"/>
      <c r="X10" s="11"/>
      <c r="Y10" s="12"/>
      <c r="Z10" s="12"/>
      <c r="AA10" s="12"/>
      <c r="AB10" s="12"/>
      <c r="AC10" s="12"/>
      <c r="AD10" s="12"/>
      <c r="AE10" s="12"/>
      <c r="AF10" s="13"/>
      <c r="AG10" s="12"/>
      <c r="AH10" s="12"/>
      <c r="AI10" s="12"/>
      <c r="AJ10" s="12"/>
      <c r="AK10" s="12"/>
      <c r="AL10" s="12"/>
      <c r="AM10" s="12"/>
      <c r="AN10" s="12"/>
      <c r="AO10" s="12"/>
      <c r="AR10" s="10"/>
      <c r="AS10" s="14"/>
      <c r="AT10" s="14"/>
      <c r="AU10" s="14"/>
      <c r="AV10" s="14"/>
      <c r="AW10" s="14"/>
      <c r="AX10" s="14"/>
      <c r="AY10" s="14"/>
      <c r="AZ10" s="14"/>
      <c r="BA10" s="14"/>
    </row>
    <row r="11" spans="1:55" ht="4.5" customHeight="1">
      <c r="A11" s="10"/>
      <c r="B11" s="15"/>
      <c r="C11" s="15"/>
      <c r="D11" s="15"/>
      <c r="E11" s="15"/>
      <c r="F11" s="15"/>
      <c r="G11" s="10"/>
      <c r="H11" s="10"/>
      <c r="I11" s="10"/>
      <c r="J11" s="10"/>
      <c r="K11" s="10"/>
      <c r="L11" s="258"/>
      <c r="M11" s="237"/>
      <c r="N11" s="237"/>
      <c r="O11" s="237"/>
      <c r="P11" s="237"/>
      <c r="Q11" s="237"/>
      <c r="R11" s="237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</row>
    <row r="12" spans="1:55" ht="15.75" customHeight="1">
      <c r="A12" s="259" t="s">
        <v>15</v>
      </c>
      <c r="B12" s="237"/>
      <c r="C12" s="237"/>
      <c r="D12" s="237"/>
      <c r="E12" s="237"/>
      <c r="F12" s="237"/>
      <c r="G12" s="237"/>
      <c r="H12" s="17" t="s">
        <v>16</v>
      </c>
      <c r="I12" s="17"/>
      <c r="J12" s="17"/>
      <c r="K12" s="17"/>
      <c r="L12" s="17"/>
      <c r="M12" s="17"/>
      <c r="N12" s="17"/>
      <c r="AF12" s="18"/>
      <c r="AG12" s="18"/>
      <c r="AH12" s="18"/>
      <c r="AI12" s="18"/>
      <c r="AJ12" s="18"/>
      <c r="AK12" s="18"/>
      <c r="AL12" s="3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</row>
    <row r="13" spans="1:55" ht="18" customHeight="1">
      <c r="A13" s="19" t="s">
        <v>17</v>
      </c>
      <c r="B13" s="13"/>
      <c r="C13" s="13"/>
      <c r="D13" s="13"/>
      <c r="E13" s="13"/>
      <c r="F13" s="13"/>
      <c r="G13" s="13"/>
      <c r="H13" s="6"/>
      <c r="I13" s="6"/>
      <c r="J13" s="6"/>
      <c r="K13" s="6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1"/>
      <c r="AB13" s="21"/>
      <c r="AC13" s="18"/>
      <c r="AD13" s="18"/>
      <c r="AG13" s="18"/>
      <c r="AH13" s="18"/>
      <c r="AI13" s="18"/>
      <c r="AJ13" s="18"/>
      <c r="AK13" s="18"/>
      <c r="AL13" s="3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2"/>
      <c r="BC13" s="12"/>
    </row>
    <row r="14" spans="1:55" ht="15.75" customHeight="1">
      <c r="A14" s="258"/>
      <c r="B14" s="237"/>
      <c r="C14" s="237"/>
      <c r="D14" s="237"/>
      <c r="E14" s="237"/>
      <c r="F14" s="237"/>
      <c r="G14" s="237"/>
      <c r="H14" s="5"/>
      <c r="I14" s="5"/>
      <c r="J14" s="5"/>
      <c r="K14" s="5"/>
      <c r="S14" s="5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5"/>
      <c r="AE14" s="5"/>
      <c r="AF14" s="5"/>
      <c r="AG14" s="5"/>
      <c r="AH14" s="5"/>
      <c r="AI14" s="5"/>
      <c r="AJ14" s="5"/>
      <c r="AK14" s="5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</row>
    <row r="15" spans="1:55" ht="15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259" t="s">
        <v>18</v>
      </c>
      <c r="M15" s="237"/>
      <c r="N15" s="237"/>
      <c r="O15" s="237"/>
      <c r="P15" s="237"/>
      <c r="Q15" s="237"/>
      <c r="R15" s="237"/>
      <c r="S15" s="22"/>
      <c r="T15" s="23" t="s">
        <v>19</v>
      </c>
      <c r="U15" s="23"/>
      <c r="V15" s="23"/>
      <c r="W15" s="21"/>
      <c r="X15" s="21"/>
      <c r="Y15" s="21"/>
      <c r="Z15" s="21"/>
      <c r="AA15" s="21"/>
      <c r="AB15" s="21"/>
      <c r="AC15" s="21"/>
      <c r="AD15" s="18"/>
      <c r="AE15" s="18"/>
      <c r="AF15" s="18"/>
      <c r="AG15" s="18"/>
      <c r="AH15" s="18"/>
      <c r="AI15" s="18"/>
      <c r="AJ15" s="18"/>
      <c r="AK15" s="18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</row>
    <row r="16" spans="1:55">
      <c r="A16" s="260" t="s">
        <v>20</v>
      </c>
      <c r="B16" s="262" t="s">
        <v>21</v>
      </c>
      <c r="C16" s="241"/>
      <c r="D16" s="241"/>
      <c r="E16" s="242"/>
      <c r="F16" s="262" t="s">
        <v>22</v>
      </c>
      <c r="G16" s="241"/>
      <c r="H16" s="241"/>
      <c r="I16" s="242"/>
      <c r="J16" s="262" t="s">
        <v>23</v>
      </c>
      <c r="K16" s="241"/>
      <c r="L16" s="241"/>
      <c r="M16" s="241"/>
      <c r="N16" s="242"/>
      <c r="O16" s="262" t="s">
        <v>24</v>
      </c>
      <c r="P16" s="241"/>
      <c r="Q16" s="241"/>
      <c r="R16" s="242"/>
      <c r="S16" s="262" t="s">
        <v>25</v>
      </c>
      <c r="T16" s="241"/>
      <c r="U16" s="241"/>
      <c r="V16" s="241"/>
      <c r="W16" s="242"/>
      <c r="X16" s="262" t="s">
        <v>26</v>
      </c>
      <c r="Y16" s="241"/>
      <c r="Z16" s="241"/>
      <c r="AA16" s="241"/>
      <c r="AB16" s="242"/>
      <c r="AC16" s="262" t="s">
        <v>27</v>
      </c>
      <c r="AD16" s="241"/>
      <c r="AE16" s="241"/>
      <c r="AF16" s="242"/>
      <c r="AG16" s="262" t="s">
        <v>28</v>
      </c>
      <c r="AH16" s="241"/>
      <c r="AI16" s="241"/>
      <c r="AJ16" s="242"/>
      <c r="AK16" s="262" t="s">
        <v>29</v>
      </c>
      <c r="AL16" s="241"/>
      <c r="AM16" s="241"/>
      <c r="AN16" s="241"/>
      <c r="AO16" s="242"/>
      <c r="AP16" s="262" t="s">
        <v>30</v>
      </c>
      <c r="AQ16" s="241"/>
      <c r="AR16" s="241"/>
      <c r="AS16" s="242"/>
      <c r="AT16" s="262" t="s">
        <v>31</v>
      </c>
      <c r="AU16" s="241"/>
      <c r="AV16" s="241"/>
      <c r="AW16" s="241"/>
      <c r="AX16" s="242"/>
      <c r="AY16" s="262" t="s">
        <v>32</v>
      </c>
      <c r="AZ16" s="241"/>
      <c r="BA16" s="241"/>
      <c r="BB16" s="242"/>
      <c r="BC16" s="24"/>
    </row>
    <row r="17" spans="1:55" ht="15" customHeight="1">
      <c r="A17" s="261"/>
      <c r="B17" s="25">
        <v>1</v>
      </c>
      <c r="C17" s="25">
        <v>2</v>
      </c>
      <c r="D17" s="25">
        <v>3</v>
      </c>
      <c r="E17" s="25">
        <v>4</v>
      </c>
      <c r="F17" s="25">
        <v>5</v>
      </c>
      <c r="G17" s="25">
        <v>6</v>
      </c>
      <c r="H17" s="25">
        <v>7</v>
      </c>
      <c r="I17" s="25">
        <v>8</v>
      </c>
      <c r="J17" s="25">
        <v>9</v>
      </c>
      <c r="K17" s="25">
        <v>10</v>
      </c>
      <c r="L17" s="25">
        <v>11</v>
      </c>
      <c r="M17" s="25">
        <v>12</v>
      </c>
      <c r="N17" s="25">
        <v>13</v>
      </c>
      <c r="O17" s="25">
        <v>14</v>
      </c>
      <c r="P17" s="25">
        <v>15</v>
      </c>
      <c r="Q17" s="25">
        <v>16</v>
      </c>
      <c r="R17" s="25">
        <v>17</v>
      </c>
      <c r="S17" s="25">
        <v>18</v>
      </c>
      <c r="T17" s="25">
        <v>19</v>
      </c>
      <c r="U17" s="25">
        <v>20</v>
      </c>
      <c r="V17" s="25">
        <v>21</v>
      </c>
      <c r="W17" s="25">
        <v>22</v>
      </c>
      <c r="X17" s="25">
        <v>23</v>
      </c>
      <c r="Y17" s="25" t="s">
        <v>20</v>
      </c>
      <c r="Z17" s="25">
        <v>24</v>
      </c>
      <c r="AA17" s="25">
        <v>25</v>
      </c>
      <c r="AB17" s="25">
        <v>26</v>
      </c>
      <c r="AC17" s="25">
        <v>27</v>
      </c>
      <c r="AD17" s="25">
        <v>28</v>
      </c>
      <c r="AE17" s="25">
        <v>29</v>
      </c>
      <c r="AF17" s="25">
        <v>30</v>
      </c>
      <c r="AG17" s="25">
        <v>31</v>
      </c>
      <c r="AH17" s="25">
        <v>32</v>
      </c>
      <c r="AI17" s="25">
        <v>33</v>
      </c>
      <c r="AJ17" s="25">
        <v>34</v>
      </c>
      <c r="AK17" s="25">
        <v>35</v>
      </c>
      <c r="AL17" s="25">
        <v>36</v>
      </c>
      <c r="AM17" s="25">
        <v>37</v>
      </c>
      <c r="AN17" s="25">
        <v>38</v>
      </c>
      <c r="AO17" s="25">
        <v>39</v>
      </c>
      <c r="AP17" s="25">
        <v>40</v>
      </c>
      <c r="AQ17" s="25">
        <v>41</v>
      </c>
      <c r="AR17" s="25">
        <v>42</v>
      </c>
      <c r="AS17" s="25">
        <v>43</v>
      </c>
      <c r="AT17" s="25">
        <v>44</v>
      </c>
      <c r="AU17" s="25">
        <v>45</v>
      </c>
      <c r="AV17" s="25">
        <v>46</v>
      </c>
      <c r="AW17" s="25">
        <v>47</v>
      </c>
      <c r="AX17" s="25">
        <v>48</v>
      </c>
      <c r="AY17" s="25">
        <v>49</v>
      </c>
      <c r="AZ17" s="25">
        <v>50</v>
      </c>
      <c r="BA17" s="25">
        <v>51</v>
      </c>
      <c r="BB17" s="25">
        <v>52</v>
      </c>
      <c r="BC17" s="12"/>
    </row>
    <row r="18" spans="1:55" ht="18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>
        <v>1</v>
      </c>
      <c r="Z18" s="26" t="s">
        <v>33</v>
      </c>
      <c r="AA18" s="26" t="s">
        <v>33</v>
      </c>
      <c r="AB18" s="26" t="s">
        <v>33</v>
      </c>
      <c r="AC18" s="26" t="s">
        <v>33</v>
      </c>
      <c r="AD18" s="26" t="s">
        <v>33</v>
      </c>
      <c r="AE18" s="26" t="s">
        <v>33</v>
      </c>
      <c r="AF18" s="26" t="s">
        <v>33</v>
      </c>
      <c r="AG18" s="26" t="s">
        <v>33</v>
      </c>
      <c r="AH18" s="26" t="s">
        <v>33</v>
      </c>
      <c r="AI18" s="26" t="s">
        <v>33</v>
      </c>
      <c r="AJ18" s="26" t="s">
        <v>33</v>
      </c>
      <c r="AK18" s="26" t="s">
        <v>33</v>
      </c>
      <c r="AL18" s="26" t="s">
        <v>33</v>
      </c>
      <c r="AM18" s="26" t="s">
        <v>33</v>
      </c>
      <c r="AN18" s="26" t="s">
        <v>33</v>
      </c>
      <c r="AO18" s="26" t="s">
        <v>33</v>
      </c>
      <c r="AP18" s="26" t="s">
        <v>33</v>
      </c>
      <c r="AQ18" s="26" t="s">
        <v>33</v>
      </c>
      <c r="AR18" s="26" t="s">
        <v>33</v>
      </c>
      <c r="AS18" s="27" t="s">
        <v>34</v>
      </c>
      <c r="AT18" s="26" t="s">
        <v>35</v>
      </c>
      <c r="AU18" s="26" t="s">
        <v>35</v>
      </c>
      <c r="AV18" s="26" t="s">
        <v>35</v>
      </c>
      <c r="AW18" s="26" t="s">
        <v>35</v>
      </c>
      <c r="AX18" s="26" t="s">
        <v>35</v>
      </c>
      <c r="AY18" s="26" t="s">
        <v>35</v>
      </c>
      <c r="AZ18" s="26" t="s">
        <v>35</v>
      </c>
      <c r="BA18" s="26" t="s">
        <v>35</v>
      </c>
      <c r="BB18" s="26" t="s">
        <v>35</v>
      </c>
      <c r="BC18" s="12"/>
    </row>
    <row r="19" spans="1:55">
      <c r="A19" s="26">
        <v>1</v>
      </c>
      <c r="B19" s="26" t="s">
        <v>33</v>
      </c>
      <c r="C19" s="26" t="s">
        <v>33</v>
      </c>
      <c r="D19" s="26" t="s">
        <v>33</v>
      </c>
      <c r="E19" s="26" t="s">
        <v>33</v>
      </c>
      <c r="F19" s="26" t="s">
        <v>33</v>
      </c>
      <c r="G19" s="26" t="s">
        <v>33</v>
      </c>
      <c r="H19" s="26" t="s">
        <v>33</v>
      </c>
      <c r="I19" s="26" t="s">
        <v>33</v>
      </c>
      <c r="J19" s="26" t="s">
        <v>33</v>
      </c>
      <c r="K19" s="26" t="s">
        <v>33</v>
      </c>
      <c r="L19" s="26" t="s">
        <v>33</v>
      </c>
      <c r="M19" s="26" t="s">
        <v>33</v>
      </c>
      <c r="N19" s="26" t="s">
        <v>33</v>
      </c>
      <c r="O19" s="26" t="s">
        <v>33</v>
      </c>
      <c r="P19" s="26" t="s">
        <v>33</v>
      </c>
      <c r="Q19" s="26" t="s">
        <v>33</v>
      </c>
      <c r="R19" s="26" t="s">
        <v>33</v>
      </c>
      <c r="S19" s="26" t="s">
        <v>33</v>
      </c>
      <c r="T19" s="27" t="s">
        <v>36</v>
      </c>
      <c r="U19" s="27" t="s">
        <v>37</v>
      </c>
      <c r="V19" s="26" t="s">
        <v>35</v>
      </c>
      <c r="W19" s="26" t="s">
        <v>35</v>
      </c>
      <c r="X19" s="26" t="s">
        <v>35</v>
      </c>
      <c r="Y19" s="26">
        <v>2</v>
      </c>
      <c r="Z19" s="26" t="s">
        <v>33</v>
      </c>
      <c r="AA19" s="26" t="s">
        <v>33</v>
      </c>
      <c r="AB19" s="26" t="s">
        <v>33</v>
      </c>
      <c r="AC19" s="26" t="s">
        <v>33</v>
      </c>
      <c r="AD19" s="26" t="s">
        <v>33</v>
      </c>
      <c r="AE19" s="26" t="s">
        <v>33</v>
      </c>
      <c r="AF19" s="26" t="s">
        <v>33</v>
      </c>
      <c r="AG19" s="26" t="s">
        <v>33</v>
      </c>
      <c r="AH19" s="26" t="s">
        <v>33</v>
      </c>
      <c r="AI19" s="26" t="s">
        <v>33</v>
      </c>
      <c r="AJ19" s="26" t="s">
        <v>33</v>
      </c>
      <c r="AK19" s="26" t="s">
        <v>33</v>
      </c>
      <c r="AL19" s="26" t="s">
        <v>33</v>
      </c>
      <c r="AM19" s="26" t="s">
        <v>33</v>
      </c>
      <c r="AN19" s="26" t="s">
        <v>33</v>
      </c>
      <c r="AO19" s="26" t="s">
        <v>33</v>
      </c>
      <c r="AP19" s="26" t="s">
        <v>33</v>
      </c>
      <c r="AQ19" s="27" t="s">
        <v>34</v>
      </c>
      <c r="AR19" s="27" t="s">
        <v>37</v>
      </c>
      <c r="AS19" s="27" t="s">
        <v>37</v>
      </c>
      <c r="AT19" s="26" t="s">
        <v>35</v>
      </c>
      <c r="AU19" s="26" t="s">
        <v>35</v>
      </c>
      <c r="AV19" s="26" t="s">
        <v>35</v>
      </c>
      <c r="AW19" s="26" t="s">
        <v>35</v>
      </c>
      <c r="AX19" s="26" t="s">
        <v>35</v>
      </c>
      <c r="AY19" s="26" t="s">
        <v>35</v>
      </c>
      <c r="AZ19" s="26" t="s">
        <v>35</v>
      </c>
      <c r="BA19" s="26" t="s">
        <v>35</v>
      </c>
      <c r="BB19" s="26" t="s">
        <v>35</v>
      </c>
      <c r="BC19" s="12"/>
    </row>
    <row r="20" spans="1:55">
      <c r="A20" s="26">
        <v>2</v>
      </c>
      <c r="B20" s="26" t="s">
        <v>33</v>
      </c>
      <c r="C20" s="26" t="s">
        <v>33</v>
      </c>
      <c r="D20" s="26" t="s">
        <v>33</v>
      </c>
      <c r="E20" s="26" t="s">
        <v>33</v>
      </c>
      <c r="F20" s="26" t="s">
        <v>33</v>
      </c>
      <c r="G20" s="26" t="s">
        <v>33</v>
      </c>
      <c r="H20" s="26" t="s">
        <v>33</v>
      </c>
      <c r="I20" s="26" t="s">
        <v>33</v>
      </c>
      <c r="J20" s="26" t="s">
        <v>33</v>
      </c>
      <c r="K20" s="26" t="s">
        <v>33</v>
      </c>
      <c r="L20" s="26" t="s">
        <v>33</v>
      </c>
      <c r="M20" s="26" t="s">
        <v>33</v>
      </c>
      <c r="N20" s="26" t="s">
        <v>33</v>
      </c>
      <c r="O20" s="26" t="s">
        <v>33</v>
      </c>
      <c r="P20" s="26" t="s">
        <v>33</v>
      </c>
      <c r="Q20" s="26" t="s">
        <v>33</v>
      </c>
      <c r="R20" s="26" t="s">
        <v>33</v>
      </c>
      <c r="S20" s="27" t="s">
        <v>34</v>
      </c>
      <c r="T20" s="27" t="s">
        <v>37</v>
      </c>
      <c r="U20" s="27" t="s">
        <v>37</v>
      </c>
      <c r="V20" s="26" t="s">
        <v>35</v>
      </c>
      <c r="W20" s="26" t="s">
        <v>35</v>
      </c>
      <c r="X20" s="26" t="s">
        <v>35</v>
      </c>
      <c r="Y20" s="26">
        <v>3</v>
      </c>
      <c r="Z20" s="26" t="s">
        <v>33</v>
      </c>
      <c r="AA20" s="26" t="s">
        <v>33</v>
      </c>
      <c r="AB20" s="26" t="s">
        <v>33</v>
      </c>
      <c r="AC20" s="26" t="s">
        <v>33</v>
      </c>
      <c r="AD20" s="26" t="s">
        <v>33</v>
      </c>
      <c r="AE20" s="26" t="s">
        <v>33</v>
      </c>
      <c r="AF20" s="26" t="s">
        <v>33</v>
      </c>
      <c r="AG20" s="26" t="s">
        <v>33</v>
      </c>
      <c r="AH20" s="26" t="s">
        <v>33</v>
      </c>
      <c r="AI20" s="26" t="s">
        <v>33</v>
      </c>
      <c r="AJ20" s="26" t="s">
        <v>33</v>
      </c>
      <c r="AK20" s="26" t="s">
        <v>33</v>
      </c>
      <c r="AL20" s="26" t="s">
        <v>33</v>
      </c>
      <c r="AM20" s="26" t="s">
        <v>33</v>
      </c>
      <c r="AN20" s="26" t="s">
        <v>33</v>
      </c>
      <c r="AO20" s="26" t="s">
        <v>33</v>
      </c>
      <c r="AP20" s="26" t="s">
        <v>33</v>
      </c>
      <c r="AQ20" s="26" t="s">
        <v>33</v>
      </c>
      <c r="AR20" s="27" t="s">
        <v>34</v>
      </c>
      <c r="AS20" s="27" t="s">
        <v>37</v>
      </c>
      <c r="AT20" s="26" t="s">
        <v>35</v>
      </c>
      <c r="AU20" s="26" t="s">
        <v>35</v>
      </c>
      <c r="AV20" s="26" t="s">
        <v>35</v>
      </c>
      <c r="AW20" s="26" t="s">
        <v>35</v>
      </c>
      <c r="AX20" s="26" t="s">
        <v>35</v>
      </c>
      <c r="AY20" s="26" t="s">
        <v>35</v>
      </c>
      <c r="AZ20" s="26" t="s">
        <v>35</v>
      </c>
      <c r="BA20" s="26" t="s">
        <v>35</v>
      </c>
      <c r="BB20" s="26" t="s">
        <v>35</v>
      </c>
      <c r="BC20" s="12"/>
    </row>
    <row r="21" spans="1:55" ht="15.75" customHeight="1">
      <c r="A21" s="26">
        <v>3</v>
      </c>
      <c r="B21" s="26" t="s">
        <v>33</v>
      </c>
      <c r="C21" s="26" t="s">
        <v>33</v>
      </c>
      <c r="D21" s="26" t="s">
        <v>33</v>
      </c>
      <c r="E21" s="26" t="s">
        <v>33</v>
      </c>
      <c r="F21" s="26" t="s">
        <v>33</v>
      </c>
      <c r="G21" s="26" t="s">
        <v>33</v>
      </c>
      <c r="H21" s="26" t="s">
        <v>33</v>
      </c>
      <c r="I21" s="26" t="s">
        <v>33</v>
      </c>
      <c r="J21" s="26" t="s">
        <v>33</v>
      </c>
      <c r="K21" s="26" t="s">
        <v>33</v>
      </c>
      <c r="L21" s="26" t="s">
        <v>33</v>
      </c>
      <c r="M21" s="26" t="s">
        <v>33</v>
      </c>
      <c r="N21" s="26" t="s">
        <v>33</v>
      </c>
      <c r="O21" s="26" t="s">
        <v>33</v>
      </c>
      <c r="P21" s="26" t="s">
        <v>33</v>
      </c>
      <c r="Q21" s="26" t="s">
        <v>33</v>
      </c>
      <c r="R21" s="27" t="s">
        <v>34</v>
      </c>
      <c r="S21" s="27" t="s">
        <v>37</v>
      </c>
      <c r="T21" s="27" t="s">
        <v>37</v>
      </c>
      <c r="U21" s="27" t="s">
        <v>37</v>
      </c>
      <c r="V21" s="26" t="s">
        <v>35</v>
      </c>
      <c r="W21" s="26" t="s">
        <v>35</v>
      </c>
      <c r="X21" s="26" t="s">
        <v>35</v>
      </c>
      <c r="Y21" s="26">
        <v>4</v>
      </c>
      <c r="Z21" s="26" t="s">
        <v>33</v>
      </c>
      <c r="AA21" s="26" t="s">
        <v>33</v>
      </c>
      <c r="AB21" s="26" t="s">
        <v>33</v>
      </c>
      <c r="AC21" s="26" t="s">
        <v>33</v>
      </c>
      <c r="AD21" s="26" t="s">
        <v>33</v>
      </c>
      <c r="AE21" s="26" t="s">
        <v>33</v>
      </c>
      <c r="AF21" s="26" t="s">
        <v>33</v>
      </c>
      <c r="AG21" s="26" t="s">
        <v>33</v>
      </c>
      <c r="AH21" s="26" t="s">
        <v>33</v>
      </c>
      <c r="AI21" s="26" t="s">
        <v>33</v>
      </c>
      <c r="AJ21" s="26" t="s">
        <v>33</v>
      </c>
      <c r="AK21" s="26" t="s">
        <v>33</v>
      </c>
      <c r="AL21" s="26" t="s">
        <v>33</v>
      </c>
      <c r="AM21" s="26" t="s">
        <v>33</v>
      </c>
      <c r="AN21" s="26" t="s">
        <v>33</v>
      </c>
      <c r="AO21" s="26" t="s">
        <v>33</v>
      </c>
      <c r="AP21" s="26" t="s">
        <v>33</v>
      </c>
      <c r="AQ21" s="26" t="s">
        <v>33</v>
      </c>
      <c r="AR21" s="26" t="s">
        <v>33</v>
      </c>
      <c r="AS21" s="27" t="s">
        <v>34</v>
      </c>
      <c r="AT21" s="26" t="s">
        <v>35</v>
      </c>
      <c r="AU21" s="26" t="s">
        <v>35</v>
      </c>
      <c r="AV21" s="26" t="s">
        <v>35</v>
      </c>
      <c r="AW21" s="26" t="s">
        <v>35</v>
      </c>
      <c r="AX21" s="26" t="s">
        <v>35</v>
      </c>
      <c r="AY21" s="26" t="s">
        <v>35</v>
      </c>
      <c r="AZ21" s="26" t="s">
        <v>35</v>
      </c>
      <c r="BA21" s="26" t="s">
        <v>35</v>
      </c>
      <c r="BB21" s="26" t="s">
        <v>35</v>
      </c>
      <c r="BC21" s="24"/>
    </row>
    <row r="22" spans="1:55" ht="15.75" customHeight="1">
      <c r="A22" s="26">
        <v>4</v>
      </c>
      <c r="B22" s="27" t="s">
        <v>38</v>
      </c>
      <c r="C22" s="27" t="s">
        <v>38</v>
      </c>
      <c r="D22" s="27" t="s">
        <v>38</v>
      </c>
      <c r="E22" s="27" t="s">
        <v>38</v>
      </c>
      <c r="F22" s="27" t="s">
        <v>38</v>
      </c>
      <c r="G22" s="27" t="s">
        <v>38</v>
      </c>
      <c r="H22" s="27" t="s">
        <v>38</v>
      </c>
      <c r="I22" s="27" t="s">
        <v>38</v>
      </c>
      <c r="J22" s="27" t="s">
        <v>38</v>
      </c>
      <c r="K22" s="27" t="s">
        <v>38</v>
      </c>
      <c r="L22" s="27" t="s">
        <v>38</v>
      </c>
      <c r="M22" s="27" t="s">
        <v>38</v>
      </c>
      <c r="N22" s="27" t="s">
        <v>38</v>
      </c>
      <c r="O22" s="27" t="s">
        <v>38</v>
      </c>
      <c r="P22" s="27" t="s">
        <v>38</v>
      </c>
      <c r="Q22" s="27" t="s">
        <v>38</v>
      </c>
      <c r="R22" s="27" t="s">
        <v>38</v>
      </c>
      <c r="S22" s="27" t="s">
        <v>34</v>
      </c>
      <c r="T22" s="27" t="s">
        <v>37</v>
      </c>
      <c r="U22" s="27" t="s">
        <v>37</v>
      </c>
      <c r="V22" s="26" t="s">
        <v>35</v>
      </c>
      <c r="W22" s="26" t="s">
        <v>35</v>
      </c>
      <c r="X22" s="26" t="s">
        <v>35</v>
      </c>
      <c r="Y22" s="26">
        <v>5</v>
      </c>
      <c r="Z22" s="26" t="s">
        <v>33</v>
      </c>
      <c r="AA22" s="26" t="s">
        <v>33</v>
      </c>
      <c r="AB22" s="26" t="s">
        <v>33</v>
      </c>
      <c r="AC22" s="26" t="s">
        <v>33</v>
      </c>
      <c r="AD22" s="26" t="s">
        <v>33</v>
      </c>
      <c r="AE22" s="26" t="s">
        <v>33</v>
      </c>
      <c r="AF22" s="26" t="s">
        <v>33</v>
      </c>
      <c r="AG22" s="26" t="s">
        <v>33</v>
      </c>
      <c r="AH22" s="26" t="s">
        <v>33</v>
      </c>
      <c r="AI22" s="26" t="s">
        <v>33</v>
      </c>
      <c r="AJ22" s="26" t="s">
        <v>33</v>
      </c>
      <c r="AK22" s="26" t="s">
        <v>33</v>
      </c>
      <c r="AL22" s="26" t="s">
        <v>33</v>
      </c>
      <c r="AM22" s="26" t="s">
        <v>33</v>
      </c>
      <c r="AN22" s="26" t="s">
        <v>33</v>
      </c>
      <c r="AO22" s="26" t="s">
        <v>33</v>
      </c>
      <c r="AP22" s="26" t="s">
        <v>33</v>
      </c>
      <c r="AQ22" s="26" t="s">
        <v>33</v>
      </c>
      <c r="AR22" s="27" t="s">
        <v>34</v>
      </c>
      <c r="AS22" s="27" t="s">
        <v>37</v>
      </c>
      <c r="AT22" s="26" t="s">
        <v>35</v>
      </c>
      <c r="AU22" s="26" t="s">
        <v>35</v>
      </c>
      <c r="AV22" s="26" t="s">
        <v>35</v>
      </c>
      <c r="AW22" s="26" t="s">
        <v>35</v>
      </c>
      <c r="AX22" s="26" t="s">
        <v>35</v>
      </c>
      <c r="AY22" s="26" t="s">
        <v>35</v>
      </c>
      <c r="AZ22" s="26" t="s">
        <v>35</v>
      </c>
      <c r="BA22" s="26" t="s">
        <v>35</v>
      </c>
      <c r="BB22" s="26" t="s">
        <v>35</v>
      </c>
      <c r="BC22" s="24"/>
    </row>
    <row r="23" spans="1:55" ht="15.75" customHeight="1">
      <c r="A23" s="26">
        <v>5</v>
      </c>
      <c r="B23" s="27" t="s">
        <v>38</v>
      </c>
      <c r="C23" s="27" t="s">
        <v>38</v>
      </c>
      <c r="D23" s="27" t="s">
        <v>38</v>
      </c>
      <c r="E23" s="27" t="s">
        <v>38</v>
      </c>
      <c r="F23" s="27" t="s">
        <v>38</v>
      </c>
      <c r="G23" s="27" t="s">
        <v>38</v>
      </c>
      <c r="H23" s="27" t="s">
        <v>38</v>
      </c>
      <c r="I23" s="27" t="s">
        <v>38</v>
      </c>
      <c r="J23" s="27" t="s">
        <v>38</v>
      </c>
      <c r="K23" s="27" t="s">
        <v>38</v>
      </c>
      <c r="L23" s="27" t="s">
        <v>38</v>
      </c>
      <c r="M23" s="27" t="s">
        <v>38</v>
      </c>
      <c r="N23" s="27" t="s">
        <v>38</v>
      </c>
      <c r="O23" s="27" t="s">
        <v>38</v>
      </c>
      <c r="P23" s="27" t="s">
        <v>38</v>
      </c>
      <c r="Q23" s="27" t="s">
        <v>38</v>
      </c>
      <c r="R23" s="26" t="s">
        <v>36</v>
      </c>
      <c r="S23" s="27" t="s">
        <v>37</v>
      </c>
      <c r="T23" s="27" t="s">
        <v>37</v>
      </c>
      <c r="U23" s="27" t="s">
        <v>37</v>
      </c>
      <c r="V23" s="26" t="s">
        <v>35</v>
      </c>
      <c r="W23" s="26" t="s">
        <v>35</v>
      </c>
      <c r="X23" s="26" t="s">
        <v>35</v>
      </c>
      <c r="Y23" s="26">
        <v>6</v>
      </c>
      <c r="Z23" s="26" t="s">
        <v>33</v>
      </c>
      <c r="AA23" s="26" t="s">
        <v>33</v>
      </c>
      <c r="AB23" s="26" t="s">
        <v>33</v>
      </c>
      <c r="AC23" s="26" t="s">
        <v>33</v>
      </c>
      <c r="AD23" s="26" t="s">
        <v>33</v>
      </c>
      <c r="AE23" s="26" t="s">
        <v>33</v>
      </c>
      <c r="AF23" s="26" t="s">
        <v>33</v>
      </c>
      <c r="AG23" s="26" t="s">
        <v>33</v>
      </c>
      <c r="AH23" s="26" t="s">
        <v>33</v>
      </c>
      <c r="AI23" s="26" t="s">
        <v>33</v>
      </c>
      <c r="AJ23" s="26" t="s">
        <v>33</v>
      </c>
      <c r="AK23" s="26" t="s">
        <v>33</v>
      </c>
      <c r="AL23" s="26" t="s">
        <v>33</v>
      </c>
      <c r="AM23" s="26" t="s">
        <v>33</v>
      </c>
      <c r="AN23" s="26" t="s">
        <v>33</v>
      </c>
      <c r="AO23" s="26" t="s">
        <v>33</v>
      </c>
      <c r="AP23" s="26" t="s">
        <v>33</v>
      </c>
      <c r="AQ23" s="26" t="s">
        <v>33</v>
      </c>
      <c r="AR23" s="26" t="s">
        <v>33</v>
      </c>
      <c r="AS23" s="26" t="s">
        <v>33</v>
      </c>
      <c r="AT23" s="27" t="s">
        <v>34</v>
      </c>
      <c r="AU23" s="26" t="s">
        <v>35</v>
      </c>
      <c r="AV23" s="26" t="s">
        <v>35</v>
      </c>
      <c r="AW23" s="26" t="s">
        <v>35</v>
      </c>
      <c r="AX23" s="26" t="s">
        <v>35</v>
      </c>
      <c r="AY23" s="26" t="s">
        <v>35</v>
      </c>
      <c r="AZ23" s="26" t="s">
        <v>35</v>
      </c>
      <c r="BA23" s="26" t="s">
        <v>35</v>
      </c>
      <c r="BB23" s="26" t="s">
        <v>35</v>
      </c>
      <c r="BC23" s="24"/>
    </row>
    <row r="24" spans="1:55" ht="18" customHeight="1">
      <c r="A24" s="26">
        <v>6</v>
      </c>
      <c r="B24" s="26" t="s">
        <v>33</v>
      </c>
      <c r="C24" s="26" t="s">
        <v>33</v>
      </c>
      <c r="D24" s="26" t="s">
        <v>33</v>
      </c>
      <c r="E24" s="26" t="s">
        <v>33</v>
      </c>
      <c r="F24" s="26" t="s">
        <v>33</v>
      </c>
      <c r="G24" s="26" t="s">
        <v>33</v>
      </c>
      <c r="H24" s="26" t="s">
        <v>33</v>
      </c>
      <c r="I24" s="26" t="s">
        <v>33</v>
      </c>
      <c r="J24" s="26" t="s">
        <v>33</v>
      </c>
      <c r="K24" s="26" t="s">
        <v>33</v>
      </c>
      <c r="L24" s="26" t="s">
        <v>33</v>
      </c>
      <c r="M24" s="26" t="s">
        <v>33</v>
      </c>
      <c r="N24" s="26" t="s">
        <v>33</v>
      </c>
      <c r="O24" s="26" t="s">
        <v>33</v>
      </c>
      <c r="P24" s="26" t="s">
        <v>33</v>
      </c>
      <c r="Q24" s="26" t="s">
        <v>33</v>
      </c>
      <c r="R24" s="28" t="s">
        <v>39</v>
      </c>
      <c r="S24" s="28" t="s">
        <v>39</v>
      </c>
      <c r="T24" s="28" t="s">
        <v>39</v>
      </c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</row>
    <row r="25" spans="1:55" ht="15.75" hidden="1" customHeight="1">
      <c r="A25" s="245"/>
      <c r="B25" s="230"/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  <c r="AH25" s="230"/>
      <c r="AI25" s="230"/>
      <c r="AJ25" s="230"/>
      <c r="AK25" s="230"/>
      <c r="AL25" s="230"/>
      <c r="AM25" s="230"/>
      <c r="AN25" s="230"/>
      <c r="AO25" s="230"/>
      <c r="AP25" s="230"/>
      <c r="AQ25" s="230"/>
      <c r="AR25" s="230"/>
      <c r="AS25" s="230"/>
      <c r="AT25" s="230"/>
      <c r="AU25" s="230"/>
      <c r="AV25" s="230"/>
      <c r="AW25" s="230"/>
      <c r="AX25" s="230"/>
      <c r="AY25" s="230"/>
      <c r="AZ25" s="230"/>
      <c r="BA25" s="230"/>
      <c r="BB25" s="230"/>
      <c r="BC25" s="3"/>
    </row>
    <row r="26" spans="1:55" ht="15.75" customHeight="1">
      <c r="A26" s="246" t="s">
        <v>40</v>
      </c>
      <c r="B26" s="233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3"/>
      <c r="X26" s="233"/>
      <c r="Y26" s="233"/>
      <c r="Z26" s="236" t="s">
        <v>41</v>
      </c>
      <c r="AA26" s="237"/>
      <c r="AB26" s="237"/>
      <c r="AC26" s="237"/>
      <c r="AD26" s="237"/>
      <c r="AE26" s="237"/>
      <c r="AF26" s="237"/>
      <c r="AG26" s="237"/>
      <c r="AH26" s="237"/>
      <c r="AI26" s="246" t="s">
        <v>42</v>
      </c>
      <c r="AJ26" s="233"/>
      <c r="AK26" s="233"/>
      <c r="AL26" s="233"/>
      <c r="AM26" s="233"/>
      <c r="AN26" s="233"/>
      <c r="AO26" s="233"/>
      <c r="AP26" s="233"/>
      <c r="AQ26" s="233"/>
      <c r="AR26" s="233"/>
      <c r="AS26" s="233"/>
      <c r="AT26" s="233"/>
      <c r="AU26" s="233"/>
      <c r="AV26" s="233"/>
      <c r="AW26" s="233"/>
      <c r="AX26" s="233"/>
      <c r="AY26" s="233"/>
      <c r="AZ26" s="233"/>
      <c r="BA26" s="233"/>
    </row>
    <row r="27" spans="1:55" ht="15.75" customHeight="1">
      <c r="A27" s="235" t="s">
        <v>20</v>
      </c>
      <c r="B27" s="231"/>
      <c r="C27" s="229" t="s">
        <v>43</v>
      </c>
      <c r="D27" s="230"/>
      <c r="E27" s="230"/>
      <c r="F27" s="231"/>
      <c r="G27" s="229" t="s">
        <v>44</v>
      </c>
      <c r="H27" s="230"/>
      <c r="I27" s="231"/>
      <c r="J27" s="235" t="s">
        <v>45</v>
      </c>
      <c r="K27" s="230"/>
      <c r="L27" s="231"/>
      <c r="M27" s="229" t="s">
        <v>46</v>
      </c>
      <c r="N27" s="230"/>
      <c r="O27" s="231"/>
      <c r="P27" s="229" t="s">
        <v>47</v>
      </c>
      <c r="Q27" s="230"/>
      <c r="R27" s="230"/>
      <c r="S27" s="231"/>
      <c r="T27" s="235" t="s">
        <v>48</v>
      </c>
      <c r="U27" s="230"/>
      <c r="V27" s="231"/>
      <c r="W27" s="235" t="s">
        <v>49</v>
      </c>
      <c r="X27" s="230"/>
      <c r="Y27" s="231"/>
      <c r="Z27" s="238" t="s">
        <v>50</v>
      </c>
      <c r="AA27" s="237"/>
      <c r="AB27" s="237"/>
      <c r="AC27" s="237"/>
      <c r="AD27" s="237"/>
      <c r="AE27" s="237"/>
      <c r="AF27" s="237"/>
      <c r="AG27" s="237"/>
      <c r="AH27" s="239"/>
      <c r="AI27" s="240" t="s">
        <v>51</v>
      </c>
      <c r="AJ27" s="241"/>
      <c r="AK27" s="241"/>
      <c r="AL27" s="241"/>
      <c r="AM27" s="241"/>
      <c r="AN27" s="241"/>
      <c r="AO27" s="241"/>
      <c r="AP27" s="241"/>
      <c r="AQ27" s="241"/>
      <c r="AR27" s="241"/>
      <c r="AS27" s="241"/>
      <c r="AT27" s="241"/>
      <c r="AU27" s="242"/>
      <c r="AV27" s="240" t="s">
        <v>52</v>
      </c>
      <c r="AW27" s="241"/>
      <c r="AX27" s="242"/>
      <c r="AY27" s="240" t="s">
        <v>53</v>
      </c>
      <c r="AZ27" s="241"/>
      <c r="BA27" s="242"/>
    </row>
    <row r="28" spans="1:55" ht="15.75" customHeight="1">
      <c r="A28" s="232"/>
      <c r="B28" s="234"/>
      <c r="C28" s="232"/>
      <c r="D28" s="233"/>
      <c r="E28" s="233"/>
      <c r="F28" s="234"/>
      <c r="G28" s="232"/>
      <c r="H28" s="233"/>
      <c r="I28" s="234"/>
      <c r="J28" s="232"/>
      <c r="K28" s="233"/>
      <c r="L28" s="234"/>
      <c r="M28" s="232"/>
      <c r="N28" s="233"/>
      <c r="O28" s="234"/>
      <c r="P28" s="232"/>
      <c r="Q28" s="233"/>
      <c r="R28" s="233"/>
      <c r="S28" s="234"/>
      <c r="T28" s="232"/>
      <c r="U28" s="233"/>
      <c r="V28" s="234"/>
      <c r="W28" s="232"/>
      <c r="X28" s="233"/>
      <c r="Y28" s="234"/>
      <c r="Z28" s="243" t="s">
        <v>54</v>
      </c>
      <c r="AA28" s="237"/>
      <c r="AB28" s="237"/>
      <c r="AC28" s="237"/>
      <c r="AD28" s="237"/>
      <c r="AE28" s="237"/>
      <c r="AF28" s="237"/>
      <c r="AG28" s="237"/>
      <c r="AH28" s="237"/>
      <c r="AI28" s="244" t="s">
        <v>55</v>
      </c>
      <c r="AJ28" s="230"/>
      <c r="AK28" s="230"/>
      <c r="AL28" s="230"/>
      <c r="AM28" s="230"/>
      <c r="AN28" s="230"/>
      <c r="AO28" s="230"/>
      <c r="AP28" s="230"/>
      <c r="AQ28" s="230"/>
      <c r="AR28" s="230"/>
      <c r="AS28" s="230"/>
      <c r="AT28" s="230"/>
      <c r="AU28" s="231"/>
      <c r="AV28" s="240">
        <v>8</v>
      </c>
      <c r="AW28" s="241"/>
      <c r="AX28" s="242"/>
      <c r="AY28" s="277" t="s">
        <v>56</v>
      </c>
      <c r="AZ28" s="230"/>
      <c r="BA28" s="231"/>
    </row>
    <row r="29" spans="1:55" ht="20.25" customHeight="1">
      <c r="A29" s="265">
        <v>1</v>
      </c>
      <c r="B29" s="242"/>
      <c r="C29" s="278">
        <v>37</v>
      </c>
      <c r="D29" s="237"/>
      <c r="E29" s="237"/>
      <c r="F29" s="237"/>
      <c r="G29" s="266">
        <v>3</v>
      </c>
      <c r="H29" s="241"/>
      <c r="I29" s="242"/>
      <c r="J29" s="265"/>
      <c r="K29" s="241"/>
      <c r="L29" s="242"/>
      <c r="M29" s="265"/>
      <c r="N29" s="241"/>
      <c r="O29" s="242"/>
      <c r="P29" s="263" t="s">
        <v>57</v>
      </c>
      <c r="Q29" s="241"/>
      <c r="R29" s="241"/>
      <c r="S29" s="242"/>
      <c r="T29" s="263">
        <v>12</v>
      </c>
      <c r="U29" s="241"/>
      <c r="V29" s="242"/>
      <c r="W29" s="264">
        <v>52</v>
      </c>
      <c r="X29" s="241"/>
      <c r="Y29" s="242"/>
      <c r="Z29" s="238" t="s">
        <v>58</v>
      </c>
      <c r="AA29" s="237"/>
      <c r="AB29" s="237"/>
      <c r="AC29" s="237"/>
      <c r="AD29" s="237"/>
      <c r="AE29" s="237"/>
      <c r="AF29" s="237"/>
      <c r="AG29" s="237"/>
      <c r="AH29" s="239"/>
      <c r="AI29" s="276" t="s">
        <v>55</v>
      </c>
      <c r="AJ29" s="241"/>
      <c r="AK29" s="241"/>
      <c r="AL29" s="241"/>
      <c r="AM29" s="241"/>
      <c r="AN29" s="241"/>
      <c r="AO29" s="241"/>
      <c r="AP29" s="241"/>
      <c r="AQ29" s="241"/>
      <c r="AR29" s="241"/>
      <c r="AS29" s="241"/>
      <c r="AT29" s="241"/>
      <c r="AU29" s="242"/>
      <c r="AV29" s="240">
        <v>10</v>
      </c>
      <c r="AW29" s="241"/>
      <c r="AX29" s="242"/>
      <c r="AY29" s="232"/>
      <c r="AZ29" s="233"/>
      <c r="BA29" s="234"/>
    </row>
    <row r="30" spans="1:55" ht="12" customHeight="1">
      <c r="A30" s="265">
        <v>2</v>
      </c>
      <c r="B30" s="242"/>
      <c r="C30" s="266">
        <v>34</v>
      </c>
      <c r="D30" s="241"/>
      <c r="E30" s="241"/>
      <c r="F30" s="242"/>
      <c r="G30" s="266">
        <v>6</v>
      </c>
      <c r="H30" s="241"/>
      <c r="I30" s="242"/>
      <c r="J30" s="265"/>
      <c r="K30" s="241"/>
      <c r="L30" s="242"/>
      <c r="M30" s="265"/>
      <c r="N30" s="241"/>
      <c r="O30" s="242"/>
      <c r="P30" s="263" t="s">
        <v>57</v>
      </c>
      <c r="Q30" s="241"/>
      <c r="R30" s="241"/>
      <c r="S30" s="242"/>
      <c r="T30" s="263">
        <v>12</v>
      </c>
      <c r="U30" s="241"/>
      <c r="V30" s="242"/>
      <c r="W30" s="264">
        <v>52</v>
      </c>
      <c r="X30" s="241"/>
      <c r="Y30" s="242"/>
      <c r="Z30" s="29" t="s">
        <v>59</v>
      </c>
      <c r="AA30" s="2"/>
      <c r="AB30" s="2"/>
      <c r="AC30" s="2"/>
      <c r="AD30" s="2"/>
      <c r="AE30" s="2"/>
      <c r="AF30" s="2"/>
      <c r="AG30" s="2"/>
      <c r="AH30" s="2"/>
      <c r="AI30" s="248"/>
      <c r="AJ30" s="237"/>
      <c r="AK30" s="237"/>
      <c r="AL30" s="237"/>
      <c r="AM30" s="237"/>
      <c r="AN30" s="237"/>
      <c r="AO30" s="237"/>
      <c r="AP30" s="237"/>
      <c r="AQ30" s="237"/>
      <c r="AR30" s="237"/>
      <c r="AS30" s="237"/>
      <c r="AT30" s="237"/>
      <c r="AU30" s="237"/>
      <c r="AV30" s="279"/>
      <c r="AW30" s="237"/>
      <c r="AX30" s="237"/>
      <c r="AY30" s="279"/>
      <c r="AZ30" s="237"/>
      <c r="BA30" s="237"/>
      <c r="BB30" s="12"/>
      <c r="BC30" s="12"/>
    </row>
    <row r="31" spans="1:55" ht="14.25" customHeight="1">
      <c r="A31" s="265">
        <v>3</v>
      </c>
      <c r="B31" s="242"/>
      <c r="C31" s="266">
        <v>35</v>
      </c>
      <c r="D31" s="241"/>
      <c r="E31" s="241"/>
      <c r="F31" s="242"/>
      <c r="G31" s="266">
        <v>5</v>
      </c>
      <c r="H31" s="241"/>
      <c r="I31" s="242"/>
      <c r="J31" s="265"/>
      <c r="K31" s="241"/>
      <c r="L31" s="242"/>
      <c r="M31" s="265"/>
      <c r="N31" s="241"/>
      <c r="O31" s="242"/>
      <c r="P31" s="263" t="s">
        <v>57</v>
      </c>
      <c r="Q31" s="241"/>
      <c r="R31" s="241"/>
      <c r="S31" s="242"/>
      <c r="T31" s="263">
        <v>12</v>
      </c>
      <c r="U31" s="241"/>
      <c r="V31" s="242"/>
      <c r="W31" s="264">
        <v>52</v>
      </c>
      <c r="X31" s="241"/>
      <c r="Y31" s="242"/>
      <c r="Z31" s="29" t="s">
        <v>60</v>
      </c>
      <c r="AA31" s="2"/>
      <c r="AB31" s="2"/>
      <c r="AC31" s="2"/>
      <c r="AD31" s="2"/>
      <c r="AE31" s="2"/>
      <c r="AF31" s="2"/>
      <c r="AG31" s="2"/>
      <c r="AH31" s="2"/>
      <c r="AI31" s="280" t="s">
        <v>61</v>
      </c>
      <c r="AJ31" s="241"/>
      <c r="AK31" s="241"/>
      <c r="AL31" s="241"/>
      <c r="AM31" s="241"/>
      <c r="AN31" s="241"/>
      <c r="AO31" s="241"/>
      <c r="AP31" s="241"/>
      <c r="AQ31" s="241"/>
      <c r="AR31" s="241"/>
      <c r="AS31" s="241"/>
      <c r="AT31" s="241"/>
      <c r="AU31" s="241"/>
      <c r="AV31" s="241"/>
      <c r="AW31" s="241"/>
      <c r="AX31" s="241"/>
      <c r="AY31" s="241"/>
      <c r="AZ31" s="241"/>
      <c r="BA31" s="242"/>
    </row>
    <row r="32" spans="1:55" ht="23.25" customHeight="1">
      <c r="A32" s="265">
        <v>4</v>
      </c>
      <c r="B32" s="242"/>
      <c r="C32" s="266">
        <v>36</v>
      </c>
      <c r="D32" s="241"/>
      <c r="E32" s="241"/>
      <c r="F32" s="242"/>
      <c r="G32" s="266">
        <v>4</v>
      </c>
      <c r="H32" s="241"/>
      <c r="I32" s="242"/>
      <c r="J32" s="265"/>
      <c r="K32" s="241"/>
      <c r="L32" s="242"/>
      <c r="M32" s="265"/>
      <c r="N32" s="241"/>
      <c r="O32" s="242"/>
      <c r="P32" s="263" t="s">
        <v>57</v>
      </c>
      <c r="Q32" s="241"/>
      <c r="R32" s="241"/>
      <c r="S32" s="242"/>
      <c r="T32" s="263">
        <v>12</v>
      </c>
      <c r="U32" s="241"/>
      <c r="V32" s="242"/>
      <c r="W32" s="264">
        <v>52</v>
      </c>
      <c r="X32" s="241"/>
      <c r="Y32" s="242"/>
      <c r="Z32" s="281" t="s">
        <v>62</v>
      </c>
      <c r="AA32" s="237"/>
      <c r="AB32" s="237"/>
      <c r="AC32" s="237"/>
      <c r="AD32" s="237"/>
      <c r="AE32" s="237"/>
      <c r="AF32" s="237"/>
      <c r="AG32" s="237"/>
      <c r="AH32" s="239"/>
      <c r="AI32" s="240" t="s">
        <v>63</v>
      </c>
      <c r="AJ32" s="241"/>
      <c r="AK32" s="241"/>
      <c r="AL32" s="241"/>
      <c r="AM32" s="241"/>
      <c r="AN32" s="241"/>
      <c r="AO32" s="241"/>
      <c r="AP32" s="241"/>
      <c r="AQ32" s="241"/>
      <c r="AR32" s="241"/>
      <c r="AS32" s="241"/>
      <c r="AT32" s="241"/>
      <c r="AU32" s="241"/>
      <c r="AV32" s="241"/>
      <c r="AW32" s="242"/>
      <c r="AX32" s="273" t="s">
        <v>52</v>
      </c>
      <c r="AY32" s="241"/>
      <c r="AZ32" s="241"/>
      <c r="BA32" s="242"/>
      <c r="BB32" s="12"/>
      <c r="BC32" s="12"/>
    </row>
    <row r="33" spans="1:55" ht="39.75" customHeight="1">
      <c r="A33" s="265">
        <v>5</v>
      </c>
      <c r="B33" s="242"/>
      <c r="C33" s="266">
        <v>35</v>
      </c>
      <c r="D33" s="241"/>
      <c r="E33" s="241"/>
      <c r="F33" s="242"/>
      <c r="G33" s="266">
        <v>5</v>
      </c>
      <c r="H33" s="241"/>
      <c r="I33" s="242"/>
      <c r="J33" s="265"/>
      <c r="K33" s="241"/>
      <c r="L33" s="242"/>
      <c r="M33" s="265"/>
      <c r="N33" s="241"/>
      <c r="O33" s="242"/>
      <c r="P33" s="263" t="s">
        <v>57</v>
      </c>
      <c r="Q33" s="241"/>
      <c r="R33" s="241"/>
      <c r="S33" s="242"/>
      <c r="T33" s="263">
        <v>12</v>
      </c>
      <c r="U33" s="241"/>
      <c r="V33" s="242"/>
      <c r="W33" s="264">
        <v>52</v>
      </c>
      <c r="X33" s="241"/>
      <c r="Y33" s="242"/>
      <c r="Z33" s="282"/>
      <c r="AA33" s="237"/>
      <c r="AB33" s="237"/>
      <c r="AC33" s="237"/>
      <c r="AD33" s="237"/>
      <c r="AE33" s="237"/>
      <c r="AF33" s="237"/>
      <c r="AG33" s="237"/>
      <c r="AH33" s="239"/>
      <c r="AI33" s="274" t="s">
        <v>64</v>
      </c>
      <c r="AJ33" s="241"/>
      <c r="AK33" s="241"/>
      <c r="AL33" s="241"/>
      <c r="AM33" s="241"/>
      <c r="AN33" s="241"/>
      <c r="AO33" s="241"/>
      <c r="AP33" s="241"/>
      <c r="AQ33" s="241"/>
      <c r="AR33" s="241"/>
      <c r="AS33" s="241"/>
      <c r="AT33" s="241"/>
      <c r="AU33" s="241"/>
      <c r="AV33" s="241"/>
      <c r="AW33" s="242"/>
      <c r="AX33" s="275">
        <v>6</v>
      </c>
      <c r="AY33" s="241"/>
      <c r="AZ33" s="241"/>
      <c r="BA33" s="242"/>
    </row>
    <row r="34" spans="1:55" ht="28.5" customHeight="1">
      <c r="A34" s="268">
        <v>6</v>
      </c>
      <c r="B34" s="242"/>
      <c r="C34" s="269">
        <v>36</v>
      </c>
      <c r="D34" s="241"/>
      <c r="E34" s="241"/>
      <c r="F34" s="242"/>
      <c r="G34" s="269">
        <v>1</v>
      </c>
      <c r="H34" s="241"/>
      <c r="I34" s="242"/>
      <c r="J34" s="270"/>
      <c r="K34" s="241"/>
      <c r="L34" s="242"/>
      <c r="M34" s="269">
        <v>3</v>
      </c>
      <c r="N34" s="241"/>
      <c r="O34" s="242"/>
      <c r="P34" s="269" t="s">
        <v>57</v>
      </c>
      <c r="Q34" s="241"/>
      <c r="R34" s="241"/>
      <c r="S34" s="242"/>
      <c r="T34" s="269">
        <v>2</v>
      </c>
      <c r="U34" s="241"/>
      <c r="V34" s="242"/>
      <c r="W34" s="264">
        <v>42</v>
      </c>
      <c r="X34" s="241"/>
      <c r="Y34" s="242"/>
      <c r="Z34" s="267" t="s">
        <v>65</v>
      </c>
      <c r="AA34" s="237"/>
      <c r="AB34" s="237"/>
      <c r="AC34" s="237"/>
      <c r="AD34" s="237"/>
      <c r="AE34" s="237"/>
      <c r="AF34" s="237"/>
      <c r="AG34" s="237"/>
      <c r="AH34" s="237"/>
      <c r="AI34" s="274" t="s">
        <v>66</v>
      </c>
      <c r="AJ34" s="241"/>
      <c r="AK34" s="241"/>
      <c r="AL34" s="241"/>
      <c r="AM34" s="241"/>
      <c r="AN34" s="241"/>
      <c r="AO34" s="241"/>
      <c r="AP34" s="241"/>
      <c r="AQ34" s="241"/>
      <c r="AR34" s="241"/>
      <c r="AS34" s="241"/>
      <c r="AT34" s="241"/>
      <c r="AU34" s="241"/>
      <c r="AV34" s="241"/>
      <c r="AW34" s="242"/>
      <c r="AX34" s="275">
        <v>12</v>
      </c>
      <c r="AY34" s="241"/>
      <c r="AZ34" s="241"/>
      <c r="BA34" s="242"/>
    </row>
    <row r="35" spans="1:55" ht="19.5" customHeight="1">
      <c r="A35" s="268" t="s">
        <v>67</v>
      </c>
      <c r="B35" s="242"/>
      <c r="C35" s="269">
        <f>SUM(F29:F34)</f>
        <v>0</v>
      </c>
      <c r="D35" s="241"/>
      <c r="E35" s="241"/>
      <c r="F35" s="242"/>
      <c r="G35" s="269">
        <f>SUM(I29:I34)</f>
        <v>0</v>
      </c>
      <c r="H35" s="241"/>
      <c r="I35" s="242"/>
      <c r="J35" s="270"/>
      <c r="K35" s="241"/>
      <c r="L35" s="242"/>
      <c r="M35" s="269">
        <v>3</v>
      </c>
      <c r="N35" s="241"/>
      <c r="O35" s="242"/>
      <c r="P35" s="271"/>
      <c r="Q35" s="241"/>
      <c r="R35" s="241"/>
      <c r="S35" s="242"/>
      <c r="T35" s="269">
        <f>SUM(V29:V34)</f>
        <v>0</v>
      </c>
      <c r="U35" s="241"/>
      <c r="V35" s="242"/>
      <c r="W35" s="264">
        <f>SUM(W29:W34)</f>
        <v>302</v>
      </c>
      <c r="X35" s="241"/>
      <c r="Y35" s="242"/>
      <c r="Z35" s="30"/>
      <c r="AA35" s="30"/>
      <c r="AB35" s="30"/>
      <c r="AC35" s="30"/>
      <c r="AD35" s="30"/>
      <c r="AE35" s="30"/>
      <c r="AF35" s="30"/>
      <c r="AG35" s="30"/>
      <c r="AI35" s="267"/>
      <c r="AJ35" s="237"/>
      <c r="AK35" s="237"/>
      <c r="AL35" s="237"/>
      <c r="AM35" s="237"/>
      <c r="AN35" s="237"/>
      <c r="AO35" s="237"/>
      <c r="AP35" s="237"/>
      <c r="AQ35" s="237"/>
      <c r="AR35" s="237"/>
      <c r="AS35" s="237"/>
      <c r="AT35" s="237"/>
      <c r="AU35" s="237"/>
      <c r="AV35" s="237"/>
      <c r="AW35" s="237"/>
      <c r="AX35" s="272"/>
      <c r="AY35" s="237"/>
      <c r="AZ35" s="237"/>
      <c r="BA35" s="237"/>
    </row>
    <row r="36" spans="1:55" ht="17.25" customHeight="1">
      <c r="Z36" s="30"/>
      <c r="AA36" s="30"/>
      <c r="AB36" s="30"/>
      <c r="AC36" s="30"/>
      <c r="AD36" s="30"/>
      <c r="AE36" s="30"/>
      <c r="AF36" s="30"/>
      <c r="AG36" s="30"/>
      <c r="AI36" s="237"/>
      <c r="AJ36" s="237"/>
      <c r="AK36" s="237"/>
      <c r="AL36" s="237"/>
      <c r="AM36" s="237"/>
      <c r="AN36" s="237"/>
      <c r="AO36" s="237"/>
      <c r="AP36" s="237"/>
      <c r="AQ36" s="237"/>
      <c r="AR36" s="237"/>
      <c r="AS36" s="237"/>
      <c r="AT36" s="237"/>
      <c r="AU36" s="237"/>
      <c r="AV36" s="237"/>
      <c r="AW36" s="237"/>
      <c r="AX36" s="237"/>
      <c r="AY36" s="237"/>
      <c r="AZ36" s="237"/>
      <c r="BA36" s="237"/>
    </row>
    <row r="37" spans="1:55" ht="15.75" customHeight="1">
      <c r="AI37" s="267"/>
      <c r="AJ37" s="237"/>
      <c r="AK37" s="237"/>
      <c r="AL37" s="237"/>
      <c r="AM37" s="237"/>
      <c r="AN37" s="237"/>
      <c r="AO37" s="237"/>
      <c r="AP37" s="237"/>
      <c r="AQ37" s="237"/>
      <c r="AR37" s="237"/>
      <c r="AS37" s="237"/>
      <c r="AT37" s="237"/>
      <c r="AU37" s="237"/>
      <c r="AV37" s="237"/>
      <c r="AW37" s="237"/>
      <c r="AX37" s="272"/>
      <c r="AY37" s="237"/>
      <c r="AZ37" s="237"/>
      <c r="BA37" s="237"/>
    </row>
    <row r="38" spans="1:55" ht="21.75" customHeight="1">
      <c r="AI38" s="237"/>
      <c r="AJ38" s="237"/>
      <c r="AK38" s="237"/>
      <c r="AL38" s="237"/>
      <c r="AM38" s="237"/>
      <c r="AN38" s="237"/>
      <c r="AO38" s="237"/>
      <c r="AP38" s="237"/>
      <c r="AQ38" s="237"/>
      <c r="AR38" s="237"/>
      <c r="AS38" s="237"/>
      <c r="AT38" s="237"/>
      <c r="AU38" s="237"/>
      <c r="AV38" s="237"/>
      <c r="AW38" s="237"/>
      <c r="AX38" s="237"/>
      <c r="AY38" s="237"/>
      <c r="AZ38" s="237"/>
      <c r="BA38" s="237"/>
    </row>
    <row r="39" spans="1:55" ht="15.75" customHeight="1"/>
    <row r="40" spans="1:55" ht="15.75" customHeight="1"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</row>
    <row r="41" spans="1:55" ht="15.75" customHeight="1">
      <c r="AH41" s="7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7"/>
      <c r="AW41" s="7"/>
      <c r="AX41" s="7"/>
      <c r="AY41" s="7"/>
      <c r="AZ41" s="7"/>
      <c r="BA41" s="7"/>
    </row>
    <row r="42" spans="1:55" ht="15.75" customHeight="1"/>
    <row r="43" spans="1:55" ht="15.75" customHeight="1"/>
    <row r="44" spans="1:55" ht="15.75" customHeight="1"/>
    <row r="45" spans="1:55" ht="15.75" customHeight="1"/>
    <row r="46" spans="1:55" ht="15.75" customHeight="1"/>
    <row r="47" spans="1:55" ht="15.75" customHeight="1"/>
    <row r="48" spans="1:55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8">
    <mergeCell ref="AI31:BA31"/>
    <mergeCell ref="P33:S33"/>
    <mergeCell ref="T33:V33"/>
    <mergeCell ref="W32:Y32"/>
    <mergeCell ref="Z32:AH33"/>
    <mergeCell ref="A33:B33"/>
    <mergeCell ref="C33:F33"/>
    <mergeCell ref="G33:I33"/>
    <mergeCell ref="J33:L33"/>
    <mergeCell ref="M33:O33"/>
    <mergeCell ref="W33:Y33"/>
    <mergeCell ref="AI30:AU30"/>
    <mergeCell ref="AV30:AX30"/>
    <mergeCell ref="AY30:BA30"/>
    <mergeCell ref="M29:O29"/>
    <mergeCell ref="P29:S29"/>
    <mergeCell ref="A30:B30"/>
    <mergeCell ref="C30:F30"/>
    <mergeCell ref="G30:I30"/>
    <mergeCell ref="J30:L30"/>
    <mergeCell ref="M30:O30"/>
    <mergeCell ref="Z29:AH29"/>
    <mergeCell ref="AI29:AU29"/>
    <mergeCell ref="J27:L28"/>
    <mergeCell ref="M27:O28"/>
    <mergeCell ref="AY28:BA29"/>
    <mergeCell ref="A29:B29"/>
    <mergeCell ref="C29:F29"/>
    <mergeCell ref="G29:I29"/>
    <mergeCell ref="J29:L29"/>
    <mergeCell ref="AV29:AX29"/>
    <mergeCell ref="AI35:AW36"/>
    <mergeCell ref="AI37:AW38"/>
    <mergeCell ref="AX37:BA38"/>
    <mergeCell ref="AI32:AW32"/>
    <mergeCell ref="AX32:BA32"/>
    <mergeCell ref="AI33:AW33"/>
    <mergeCell ref="AX33:BA33"/>
    <mergeCell ref="AI34:AW34"/>
    <mergeCell ref="AX34:BA34"/>
    <mergeCell ref="AX35:BA36"/>
    <mergeCell ref="A35:B35"/>
    <mergeCell ref="C35:F35"/>
    <mergeCell ref="G35:I35"/>
    <mergeCell ref="J35:L35"/>
    <mergeCell ref="M35:O35"/>
    <mergeCell ref="P35:S35"/>
    <mergeCell ref="T35:V35"/>
    <mergeCell ref="W35:Y35"/>
    <mergeCell ref="A34:B34"/>
    <mergeCell ref="C34:F34"/>
    <mergeCell ref="G34:I34"/>
    <mergeCell ref="J34:L34"/>
    <mergeCell ref="M34:O34"/>
    <mergeCell ref="P34:S34"/>
    <mergeCell ref="T34:V34"/>
    <mergeCell ref="A32:B32"/>
    <mergeCell ref="C32:F32"/>
    <mergeCell ref="G32:I32"/>
    <mergeCell ref="J32:L32"/>
    <mergeCell ref="M32:O32"/>
    <mergeCell ref="P32:S32"/>
    <mergeCell ref="T32:V32"/>
    <mergeCell ref="W34:Y34"/>
    <mergeCell ref="Z34:AH34"/>
    <mergeCell ref="T29:V29"/>
    <mergeCell ref="W29:Y29"/>
    <mergeCell ref="A31:B31"/>
    <mergeCell ref="C31:F31"/>
    <mergeCell ref="G31:I31"/>
    <mergeCell ref="J31:L31"/>
    <mergeCell ref="M31:O31"/>
    <mergeCell ref="P31:S31"/>
    <mergeCell ref="T31:V31"/>
    <mergeCell ref="P30:S30"/>
    <mergeCell ref="T30:V30"/>
    <mergeCell ref="W30:Y30"/>
    <mergeCell ref="W31:Y31"/>
    <mergeCell ref="A12:G12"/>
    <mergeCell ref="A14:G14"/>
    <mergeCell ref="L15:R15"/>
    <mergeCell ref="A16:A17"/>
    <mergeCell ref="B16:E16"/>
    <mergeCell ref="F16:I16"/>
    <mergeCell ref="AP16:AS16"/>
    <mergeCell ref="AT16:AX16"/>
    <mergeCell ref="AY16:BB16"/>
    <mergeCell ref="J16:N16"/>
    <mergeCell ref="O16:R16"/>
    <mergeCell ref="S16:W16"/>
    <mergeCell ref="X16:AB16"/>
    <mergeCell ref="AC16:AF16"/>
    <mergeCell ref="AG16:AJ16"/>
    <mergeCell ref="AK16:AO16"/>
    <mergeCell ref="A25:BB25"/>
    <mergeCell ref="A26:Y26"/>
    <mergeCell ref="AI26:BA26"/>
    <mergeCell ref="A27:B28"/>
    <mergeCell ref="C27:F28"/>
    <mergeCell ref="G27:I28"/>
    <mergeCell ref="AY27:BA27"/>
    <mergeCell ref="A1:I1"/>
    <mergeCell ref="A2:I2"/>
    <mergeCell ref="L2:AK2"/>
    <mergeCell ref="AM2:BA2"/>
    <mergeCell ref="M3:AK3"/>
    <mergeCell ref="AM3:BA3"/>
    <mergeCell ref="AM4:BA4"/>
    <mergeCell ref="AM7:BA7"/>
    <mergeCell ref="AM9:BA9"/>
    <mergeCell ref="L4:AK4"/>
    <mergeCell ref="L5:AK5"/>
    <mergeCell ref="AM5:BA5"/>
    <mergeCell ref="G6:J6"/>
    <mergeCell ref="M6:AK6"/>
    <mergeCell ref="L7:AK7"/>
    <mergeCell ref="L8:AK8"/>
    <mergeCell ref="L11:R11"/>
    <mergeCell ref="P27:S28"/>
    <mergeCell ref="T27:V28"/>
    <mergeCell ref="Z26:AH26"/>
    <mergeCell ref="Z27:AH27"/>
    <mergeCell ref="AI27:AU27"/>
    <mergeCell ref="AV27:AX27"/>
    <mergeCell ref="W27:Y28"/>
    <mergeCell ref="Z28:AH28"/>
    <mergeCell ref="AI28:AU28"/>
    <mergeCell ref="AV28:AX28"/>
  </mergeCells>
  <pageMargins left="0.7" right="0.7" top="0.75" bottom="0.75" header="0" footer="0"/>
  <pageSetup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8"/>
  <sheetViews>
    <sheetView tabSelected="1" zoomScaleNormal="100" workbookViewId="0">
      <selection activeCell="B169" sqref="B169:G169"/>
    </sheetView>
  </sheetViews>
  <sheetFormatPr defaultColWidth="14.42578125" defaultRowHeight="15" customHeight="1"/>
  <cols>
    <col min="1" max="1" width="5" customWidth="1"/>
    <col min="2" max="2" width="23.140625" customWidth="1"/>
    <col min="3" max="3" width="5.5703125" customWidth="1"/>
    <col min="4" max="5" width="5.28515625" customWidth="1"/>
    <col min="6" max="6" width="5.140625" customWidth="1"/>
    <col min="7" max="7" width="4.7109375" customWidth="1"/>
    <col min="8" max="8" width="5.5703125" customWidth="1"/>
    <col min="9" max="9" width="6" style="375" customWidth="1"/>
    <col min="10" max="10" width="8" customWidth="1"/>
    <col min="11" max="11" width="7.140625" customWidth="1"/>
    <col min="12" max="13" width="5.85546875" customWidth="1"/>
    <col min="14" max="14" width="4.5703125" customWidth="1"/>
    <col min="15" max="16" width="6.7109375" customWidth="1"/>
    <col min="17" max="17" width="6" customWidth="1"/>
    <col min="18" max="18" width="5.85546875" customWidth="1"/>
    <col min="19" max="19" width="6" customWidth="1"/>
    <col min="20" max="21" width="6.140625" customWidth="1"/>
    <col min="22" max="22" width="5.7109375" customWidth="1"/>
    <col min="23" max="23" width="6.140625" customWidth="1"/>
    <col min="24" max="26" width="5.85546875" customWidth="1"/>
    <col min="27" max="27" width="5.7109375" customWidth="1"/>
    <col min="28" max="28" width="6.42578125" customWidth="1"/>
    <col min="29" max="29" width="4.28515625" customWidth="1"/>
    <col min="30" max="40" width="5.7109375" customWidth="1"/>
    <col min="41" max="41" width="6.85546875" customWidth="1"/>
  </cols>
  <sheetData>
    <row r="1" spans="1:41" ht="15.75" customHeight="1">
      <c r="A1" s="305" t="s">
        <v>68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2"/>
      <c r="Z1" s="32"/>
      <c r="AA1" s="32"/>
      <c r="AB1" s="32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</row>
    <row r="2" spans="1:41" ht="15" customHeight="1">
      <c r="A2" s="307" t="s">
        <v>69</v>
      </c>
      <c r="B2" s="34" t="s">
        <v>49</v>
      </c>
      <c r="C2" s="310" t="s">
        <v>70</v>
      </c>
      <c r="D2" s="311"/>
      <c r="E2" s="311"/>
      <c r="F2" s="311"/>
      <c r="G2" s="311"/>
      <c r="H2" s="312"/>
      <c r="I2" s="346" t="s">
        <v>71</v>
      </c>
      <c r="J2" s="339" t="s">
        <v>72</v>
      </c>
      <c r="K2" s="327"/>
      <c r="L2" s="327"/>
      <c r="M2" s="327"/>
      <c r="N2" s="327"/>
      <c r="O2" s="327"/>
      <c r="P2" s="327"/>
      <c r="Q2" s="315" t="s">
        <v>73</v>
      </c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2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</row>
    <row r="3" spans="1:41" ht="12" customHeight="1">
      <c r="A3" s="308"/>
      <c r="B3" s="344" t="s">
        <v>74</v>
      </c>
      <c r="C3" s="313"/>
      <c r="D3" s="306"/>
      <c r="E3" s="306"/>
      <c r="F3" s="306"/>
      <c r="G3" s="306"/>
      <c r="H3" s="314"/>
      <c r="I3" s="347"/>
      <c r="J3" s="35"/>
      <c r="K3" s="283" t="s">
        <v>75</v>
      </c>
      <c r="L3" s="233"/>
      <c r="M3" s="233"/>
      <c r="N3" s="233"/>
      <c r="O3" s="233"/>
      <c r="P3" s="233"/>
      <c r="Q3" s="284" t="s">
        <v>76</v>
      </c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61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</row>
    <row r="4" spans="1:41" ht="13.5" customHeight="1">
      <c r="A4" s="308"/>
      <c r="B4" s="287"/>
      <c r="C4" s="285" t="s">
        <v>77</v>
      </c>
      <c r="D4" s="286"/>
      <c r="E4" s="288" t="s">
        <v>78</v>
      </c>
      <c r="F4" s="290" t="s">
        <v>79</v>
      </c>
      <c r="G4" s="293" t="s">
        <v>80</v>
      </c>
      <c r="H4" s="286"/>
      <c r="I4" s="347"/>
      <c r="J4" s="300" t="s">
        <v>81</v>
      </c>
      <c r="K4" s="340" t="s">
        <v>82</v>
      </c>
      <c r="L4" s="233"/>
      <c r="M4" s="233"/>
      <c r="N4" s="233"/>
      <c r="O4" s="234"/>
      <c r="P4" s="294" t="s">
        <v>83</v>
      </c>
      <c r="Q4" s="295" t="s">
        <v>84</v>
      </c>
      <c r="R4" s="242"/>
      <c r="S4" s="296" t="s">
        <v>85</v>
      </c>
      <c r="T4" s="242"/>
      <c r="U4" s="296" t="s">
        <v>86</v>
      </c>
      <c r="V4" s="242"/>
      <c r="W4" s="296" t="s">
        <v>87</v>
      </c>
      <c r="X4" s="242"/>
      <c r="Y4" s="296" t="s">
        <v>88</v>
      </c>
      <c r="Z4" s="242"/>
      <c r="AA4" s="296" t="s">
        <v>89</v>
      </c>
      <c r="AB4" s="316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</row>
    <row r="5" spans="1:41" ht="12.75" customHeight="1">
      <c r="A5" s="308"/>
      <c r="B5" s="287"/>
      <c r="C5" s="287"/>
      <c r="D5" s="239"/>
      <c r="E5" s="282"/>
      <c r="F5" s="291"/>
      <c r="G5" s="232"/>
      <c r="H5" s="234"/>
      <c r="I5" s="347"/>
      <c r="J5" s="291"/>
      <c r="K5" s="301" t="s">
        <v>90</v>
      </c>
      <c r="L5" s="341" t="s">
        <v>91</v>
      </c>
      <c r="M5" s="341" t="s">
        <v>92</v>
      </c>
      <c r="N5" s="341" t="s">
        <v>93</v>
      </c>
      <c r="O5" s="294" t="s">
        <v>94</v>
      </c>
      <c r="P5" s="282"/>
      <c r="Q5" s="317" t="s">
        <v>95</v>
      </c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61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</row>
    <row r="6" spans="1:41" ht="15" customHeight="1">
      <c r="A6" s="308"/>
      <c r="B6" s="287"/>
      <c r="C6" s="287"/>
      <c r="D6" s="239"/>
      <c r="E6" s="282"/>
      <c r="F6" s="291"/>
      <c r="G6" s="342" t="s">
        <v>96</v>
      </c>
      <c r="H6" s="343" t="s">
        <v>97</v>
      </c>
      <c r="I6" s="347"/>
      <c r="J6" s="291"/>
      <c r="K6" s="239"/>
      <c r="L6" s="291"/>
      <c r="M6" s="291"/>
      <c r="N6" s="291"/>
      <c r="O6" s="282"/>
      <c r="P6" s="282"/>
      <c r="Q6" s="36">
        <v>1</v>
      </c>
      <c r="R6" s="37">
        <v>2</v>
      </c>
      <c r="S6" s="37">
        <v>3</v>
      </c>
      <c r="T6" s="37">
        <v>4</v>
      </c>
      <c r="U6" s="37">
        <v>5</v>
      </c>
      <c r="V6" s="37">
        <v>6</v>
      </c>
      <c r="W6" s="37">
        <v>7</v>
      </c>
      <c r="X6" s="38">
        <v>8</v>
      </c>
      <c r="Y6" s="37">
        <v>9</v>
      </c>
      <c r="Z6" s="37">
        <v>10</v>
      </c>
      <c r="AA6" s="37">
        <v>11</v>
      </c>
      <c r="AB6" s="39">
        <v>12</v>
      </c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</row>
    <row r="7" spans="1:41" ht="15" customHeight="1">
      <c r="A7" s="308"/>
      <c r="B7" s="287"/>
      <c r="C7" s="287"/>
      <c r="D7" s="239"/>
      <c r="E7" s="282"/>
      <c r="F7" s="291"/>
      <c r="G7" s="291"/>
      <c r="H7" s="291"/>
      <c r="I7" s="347"/>
      <c r="J7" s="291"/>
      <c r="K7" s="239"/>
      <c r="L7" s="291"/>
      <c r="M7" s="291"/>
      <c r="N7" s="291"/>
      <c r="O7" s="282"/>
      <c r="P7" s="282"/>
      <c r="Q7" s="303" t="s">
        <v>98</v>
      </c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304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</row>
    <row r="8" spans="1:41" ht="88.5" customHeight="1">
      <c r="A8" s="308"/>
      <c r="B8" s="287"/>
      <c r="C8" s="345" t="s">
        <v>99</v>
      </c>
      <c r="D8" s="318" t="s">
        <v>100</v>
      </c>
      <c r="E8" s="282"/>
      <c r="F8" s="291"/>
      <c r="G8" s="291"/>
      <c r="H8" s="291"/>
      <c r="I8" s="347"/>
      <c r="J8" s="291"/>
      <c r="K8" s="239"/>
      <c r="L8" s="291"/>
      <c r="M8" s="291"/>
      <c r="N8" s="291"/>
      <c r="O8" s="282"/>
      <c r="P8" s="282"/>
      <c r="Q8" s="297">
        <v>19</v>
      </c>
      <c r="R8" s="297">
        <v>18</v>
      </c>
      <c r="S8" s="297">
        <v>17</v>
      </c>
      <c r="T8" s="297">
        <v>17</v>
      </c>
      <c r="U8" s="297">
        <v>18</v>
      </c>
      <c r="V8" s="297">
        <v>16</v>
      </c>
      <c r="W8" s="297">
        <v>19</v>
      </c>
      <c r="X8" s="297">
        <v>17</v>
      </c>
      <c r="Y8" s="297">
        <v>18</v>
      </c>
      <c r="Z8" s="297">
        <v>16</v>
      </c>
      <c r="AA8" s="297">
        <v>20</v>
      </c>
      <c r="AB8" s="298">
        <v>16</v>
      </c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</row>
    <row r="9" spans="1:41" ht="37.5" customHeight="1">
      <c r="A9" s="309"/>
      <c r="B9" s="313"/>
      <c r="C9" s="292"/>
      <c r="D9" s="292"/>
      <c r="E9" s="289"/>
      <c r="F9" s="292"/>
      <c r="G9" s="292"/>
      <c r="H9" s="292"/>
      <c r="I9" s="348"/>
      <c r="J9" s="292"/>
      <c r="K9" s="302"/>
      <c r="L9" s="292"/>
      <c r="M9" s="292"/>
      <c r="N9" s="292"/>
      <c r="O9" s="289"/>
      <c r="P9" s="289"/>
      <c r="Q9" s="292"/>
      <c r="R9" s="292"/>
      <c r="S9" s="292"/>
      <c r="T9" s="292"/>
      <c r="U9" s="292"/>
      <c r="V9" s="292"/>
      <c r="W9" s="292"/>
      <c r="X9" s="292"/>
      <c r="Y9" s="292"/>
      <c r="Z9" s="292"/>
      <c r="AA9" s="292"/>
      <c r="AB9" s="299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</row>
    <row r="10" spans="1:41" ht="21.75" customHeight="1">
      <c r="A10" s="319" t="s">
        <v>101</v>
      </c>
      <c r="B10" s="320"/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0"/>
      <c r="U10" s="320"/>
      <c r="V10" s="320"/>
      <c r="W10" s="320"/>
      <c r="X10" s="320"/>
      <c r="Y10" s="320"/>
      <c r="Z10" s="320"/>
      <c r="AA10" s="320"/>
      <c r="AB10" s="321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</row>
    <row r="11" spans="1:41" ht="39.75" customHeight="1">
      <c r="A11" s="40" t="s">
        <v>102</v>
      </c>
      <c r="B11" s="41" t="s">
        <v>103</v>
      </c>
      <c r="C11" s="42"/>
      <c r="D11" s="43"/>
      <c r="E11" s="44" t="s">
        <v>104</v>
      </c>
      <c r="F11" s="45" t="s">
        <v>104</v>
      </c>
      <c r="G11" s="46" t="s">
        <v>57</v>
      </c>
      <c r="H11" s="46" t="s">
        <v>57</v>
      </c>
      <c r="I11" s="349">
        <v>3</v>
      </c>
      <c r="J11" s="46">
        <v>90</v>
      </c>
      <c r="K11" s="46">
        <v>30</v>
      </c>
      <c r="L11" s="46">
        <v>0</v>
      </c>
      <c r="M11" s="46"/>
      <c r="N11" s="46" t="s">
        <v>57</v>
      </c>
      <c r="O11" s="46">
        <v>30</v>
      </c>
      <c r="P11" s="47">
        <f t="shared" ref="P11:P55" si="0">J11-K11</f>
        <v>60</v>
      </c>
      <c r="Q11" s="48">
        <f>K11/Q8</f>
        <v>1.5789473684210527</v>
      </c>
      <c r="R11" s="49"/>
      <c r="S11" s="50"/>
      <c r="T11" s="50"/>
      <c r="U11" s="50"/>
      <c r="V11" s="51"/>
      <c r="W11" s="43"/>
      <c r="X11" s="52"/>
      <c r="Y11" s="43"/>
      <c r="Z11" s="43"/>
      <c r="AA11" s="43"/>
      <c r="AB11" s="5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</row>
    <row r="12" spans="1:41" ht="27.75" customHeight="1">
      <c r="A12" s="40" t="s">
        <v>105</v>
      </c>
      <c r="B12" s="54" t="s">
        <v>106</v>
      </c>
      <c r="C12" s="55"/>
      <c r="D12" s="56"/>
      <c r="E12" s="57" t="s">
        <v>104</v>
      </c>
      <c r="F12" s="58" t="s">
        <v>57</v>
      </c>
      <c r="G12" s="58" t="s">
        <v>57</v>
      </c>
      <c r="H12" s="58" t="s">
        <v>57</v>
      </c>
      <c r="I12" s="350">
        <v>3</v>
      </c>
      <c r="J12" s="58">
        <v>90</v>
      </c>
      <c r="K12" s="58">
        <v>30</v>
      </c>
      <c r="L12" s="58">
        <v>20</v>
      </c>
      <c r="M12" s="58"/>
      <c r="N12" s="58">
        <v>10</v>
      </c>
      <c r="O12" s="58"/>
      <c r="P12" s="60">
        <f t="shared" si="0"/>
        <v>60</v>
      </c>
      <c r="Q12" s="48">
        <f>K12/Q8</f>
        <v>1.5789473684210527</v>
      </c>
      <c r="R12" s="49"/>
      <c r="S12" s="49"/>
      <c r="T12" s="49"/>
      <c r="U12" s="49"/>
      <c r="V12" s="56"/>
      <c r="W12" s="56"/>
      <c r="X12" s="61"/>
      <c r="Y12" s="56"/>
      <c r="Z12" s="56"/>
      <c r="AA12" s="56"/>
      <c r="AB12" s="62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</row>
    <row r="13" spans="1:41" ht="24" customHeight="1">
      <c r="A13" s="40" t="s">
        <v>107</v>
      </c>
      <c r="B13" s="63" t="s">
        <v>108</v>
      </c>
      <c r="C13" s="55"/>
      <c r="D13" s="56"/>
      <c r="E13" s="57" t="s">
        <v>104</v>
      </c>
      <c r="F13" s="64" t="s">
        <v>57</v>
      </c>
      <c r="G13" s="58" t="s">
        <v>57</v>
      </c>
      <c r="H13" s="58" t="s">
        <v>57</v>
      </c>
      <c r="I13" s="350">
        <v>3</v>
      </c>
      <c r="J13" s="58">
        <v>90</v>
      </c>
      <c r="K13" s="58">
        <v>50</v>
      </c>
      <c r="L13" s="58">
        <v>0</v>
      </c>
      <c r="M13" s="58"/>
      <c r="N13" s="58"/>
      <c r="O13" s="58">
        <v>50</v>
      </c>
      <c r="P13" s="60">
        <f t="shared" si="0"/>
        <v>40</v>
      </c>
      <c r="Q13" s="48">
        <f>K13/Q8</f>
        <v>2.6315789473684212</v>
      </c>
      <c r="R13" s="50"/>
      <c r="S13" s="50"/>
      <c r="T13" s="50"/>
      <c r="U13" s="49"/>
      <c r="V13" s="56"/>
      <c r="W13" s="56"/>
      <c r="X13" s="61"/>
      <c r="Y13" s="56"/>
      <c r="Z13" s="56"/>
      <c r="AA13" s="56"/>
      <c r="AB13" s="62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</row>
    <row r="14" spans="1:41" ht="13.5" customHeight="1">
      <c r="A14" s="40" t="s">
        <v>109</v>
      </c>
      <c r="B14" s="65" t="s">
        <v>110</v>
      </c>
      <c r="C14" s="66"/>
      <c r="D14" s="56"/>
      <c r="E14" s="67" t="s">
        <v>104</v>
      </c>
      <c r="F14" s="58"/>
      <c r="G14" s="58" t="s">
        <v>57</v>
      </c>
      <c r="H14" s="58" t="s">
        <v>57</v>
      </c>
      <c r="I14" s="351">
        <v>3</v>
      </c>
      <c r="J14" s="69">
        <v>90</v>
      </c>
      <c r="K14" s="69">
        <v>40</v>
      </c>
      <c r="L14" s="69">
        <v>20</v>
      </c>
      <c r="M14" s="69"/>
      <c r="N14" s="69">
        <v>20</v>
      </c>
      <c r="O14" s="69"/>
      <c r="P14" s="60">
        <f t="shared" si="0"/>
        <v>50</v>
      </c>
      <c r="Q14" s="48">
        <f>K14/Q8</f>
        <v>2.1052631578947367</v>
      </c>
      <c r="R14" s="49"/>
      <c r="S14" s="49"/>
      <c r="T14" s="49"/>
      <c r="U14" s="49"/>
      <c r="V14" s="70"/>
      <c r="W14" s="70"/>
      <c r="X14" s="71"/>
      <c r="Y14" s="70"/>
      <c r="Z14" s="70"/>
      <c r="AA14" s="70"/>
      <c r="AB14" s="72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</row>
    <row r="15" spans="1:41" ht="26.25" customHeight="1">
      <c r="A15" s="40" t="s">
        <v>111</v>
      </c>
      <c r="B15" s="73" t="s">
        <v>112</v>
      </c>
      <c r="C15" s="55"/>
      <c r="D15" s="61" t="s">
        <v>113</v>
      </c>
      <c r="E15" s="74" t="s">
        <v>114</v>
      </c>
      <c r="F15" s="59" t="s">
        <v>57</v>
      </c>
      <c r="G15" s="58" t="s">
        <v>57</v>
      </c>
      <c r="H15" s="58" t="s">
        <v>57</v>
      </c>
      <c r="I15" s="352">
        <v>6</v>
      </c>
      <c r="J15" s="58">
        <v>180</v>
      </c>
      <c r="K15" s="58">
        <v>70</v>
      </c>
      <c r="L15" s="58">
        <v>0</v>
      </c>
      <c r="M15" s="58"/>
      <c r="N15" s="58" t="s">
        <v>57</v>
      </c>
      <c r="O15" s="58">
        <v>70</v>
      </c>
      <c r="P15" s="60">
        <f t="shared" si="0"/>
        <v>110</v>
      </c>
      <c r="Q15" s="49"/>
      <c r="R15" s="49"/>
      <c r="S15" s="75">
        <v>2.06</v>
      </c>
      <c r="T15" s="75">
        <v>2.06</v>
      </c>
      <c r="U15" s="49"/>
      <c r="V15" s="76"/>
      <c r="W15" s="76"/>
      <c r="X15" s="76"/>
      <c r="Y15" s="56"/>
      <c r="Z15" s="56"/>
      <c r="AA15" s="56"/>
      <c r="AB15" s="62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</row>
    <row r="16" spans="1:41" ht="27.75" customHeight="1">
      <c r="A16" s="40" t="s">
        <v>115</v>
      </c>
      <c r="B16" s="63" t="s">
        <v>116</v>
      </c>
      <c r="C16" s="55"/>
      <c r="D16" s="56" t="s">
        <v>117</v>
      </c>
      <c r="E16" s="77" t="s">
        <v>104</v>
      </c>
      <c r="F16" s="78" t="s">
        <v>57</v>
      </c>
      <c r="G16" s="58" t="s">
        <v>57</v>
      </c>
      <c r="H16" s="58" t="s">
        <v>57</v>
      </c>
      <c r="I16" s="353">
        <v>3</v>
      </c>
      <c r="J16" s="79">
        <v>90</v>
      </c>
      <c r="K16" s="58">
        <v>54</v>
      </c>
      <c r="L16" s="58">
        <v>0</v>
      </c>
      <c r="M16" s="58"/>
      <c r="N16" s="58" t="s">
        <v>57</v>
      </c>
      <c r="O16" s="58">
        <v>54</v>
      </c>
      <c r="P16" s="60">
        <f t="shared" si="0"/>
        <v>36</v>
      </c>
      <c r="Q16" s="75">
        <v>2</v>
      </c>
      <c r="R16" s="75">
        <v>0.95</v>
      </c>
      <c r="S16" s="49"/>
      <c r="T16" s="49"/>
      <c r="U16" s="49"/>
      <c r="V16" s="78"/>
      <c r="W16" s="78"/>
      <c r="X16" s="80"/>
      <c r="Y16" s="56"/>
      <c r="Z16" s="56"/>
      <c r="AA16" s="56"/>
      <c r="AB16" s="62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</row>
    <row r="17" spans="1:41" ht="19.5" customHeight="1">
      <c r="A17" s="40" t="s">
        <v>118</v>
      </c>
      <c r="B17" s="65" t="s">
        <v>119</v>
      </c>
      <c r="C17" s="81" t="s">
        <v>117</v>
      </c>
      <c r="D17" s="33"/>
      <c r="E17" s="74" t="s">
        <v>104</v>
      </c>
      <c r="F17" s="58" t="s">
        <v>57</v>
      </c>
      <c r="G17" s="58" t="s">
        <v>57</v>
      </c>
      <c r="H17" s="58" t="s">
        <v>57</v>
      </c>
      <c r="I17" s="350">
        <v>4</v>
      </c>
      <c r="J17" s="59">
        <v>120</v>
      </c>
      <c r="K17" s="58">
        <v>70</v>
      </c>
      <c r="L17" s="58">
        <v>12</v>
      </c>
      <c r="M17" s="58"/>
      <c r="N17" s="58" t="s">
        <v>57</v>
      </c>
      <c r="O17" s="58">
        <v>58</v>
      </c>
      <c r="P17" s="60">
        <f t="shared" si="0"/>
        <v>50</v>
      </c>
      <c r="Q17" s="75">
        <v>2.5</v>
      </c>
      <c r="R17" s="75">
        <v>1.25</v>
      </c>
      <c r="S17" s="49"/>
      <c r="T17" s="49"/>
      <c r="U17" s="49"/>
      <c r="V17" s="82"/>
      <c r="W17" s="82"/>
      <c r="X17" s="83"/>
      <c r="Y17" s="56"/>
      <c r="Z17" s="56"/>
      <c r="AA17" s="56"/>
      <c r="AB17" s="62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</row>
    <row r="18" spans="1:41" ht="19.5" customHeight="1">
      <c r="A18" s="40" t="s">
        <v>120</v>
      </c>
      <c r="B18" s="65" t="s">
        <v>121</v>
      </c>
      <c r="C18" s="84"/>
      <c r="D18" s="70"/>
      <c r="E18" s="85" t="s">
        <v>122</v>
      </c>
      <c r="F18" s="86" t="s">
        <v>57</v>
      </c>
      <c r="G18" s="69" t="s">
        <v>113</v>
      </c>
      <c r="H18" s="87"/>
      <c r="I18" s="354">
        <v>3</v>
      </c>
      <c r="J18" s="88">
        <v>90</v>
      </c>
      <c r="K18" s="69">
        <v>50</v>
      </c>
      <c r="L18" s="69">
        <v>6</v>
      </c>
      <c r="M18" s="69"/>
      <c r="N18" s="69" t="s">
        <v>57</v>
      </c>
      <c r="O18" s="69">
        <v>44</v>
      </c>
      <c r="P18" s="60">
        <f t="shared" si="0"/>
        <v>40</v>
      </c>
      <c r="Q18" s="75"/>
      <c r="R18" s="49"/>
      <c r="S18" s="75">
        <v>1.85</v>
      </c>
      <c r="T18" s="75">
        <v>1.0900000000000001</v>
      </c>
      <c r="U18" s="49"/>
      <c r="V18" s="82"/>
      <c r="W18" s="82"/>
      <c r="X18" s="83"/>
      <c r="Y18" s="56"/>
      <c r="Z18" s="56"/>
      <c r="AA18" s="56"/>
      <c r="AB18" s="62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</row>
    <row r="19" spans="1:41" ht="19.5" customHeight="1">
      <c r="A19" s="40" t="s">
        <v>123</v>
      </c>
      <c r="B19" s="65" t="s">
        <v>124</v>
      </c>
      <c r="C19" s="66"/>
      <c r="D19" s="56" t="s">
        <v>117</v>
      </c>
      <c r="E19" s="74" t="s">
        <v>104</v>
      </c>
      <c r="F19" s="58" t="s">
        <v>57</v>
      </c>
      <c r="G19" s="58" t="s">
        <v>57</v>
      </c>
      <c r="H19" s="58" t="s">
        <v>57</v>
      </c>
      <c r="I19" s="350">
        <v>3</v>
      </c>
      <c r="J19" s="59">
        <v>90</v>
      </c>
      <c r="K19" s="58">
        <v>52</v>
      </c>
      <c r="L19" s="58">
        <v>12</v>
      </c>
      <c r="M19" s="58"/>
      <c r="N19" s="58" t="s">
        <v>57</v>
      </c>
      <c r="O19" s="58">
        <v>40</v>
      </c>
      <c r="P19" s="60">
        <f t="shared" si="0"/>
        <v>38</v>
      </c>
      <c r="Q19" s="75">
        <v>1.37</v>
      </c>
      <c r="R19" s="75">
        <v>1.44</v>
      </c>
      <c r="S19" s="49"/>
      <c r="T19" s="49"/>
      <c r="U19" s="49"/>
      <c r="V19" s="82"/>
      <c r="W19" s="82"/>
      <c r="X19" s="83"/>
      <c r="Y19" s="56"/>
      <c r="Z19" s="56"/>
      <c r="AA19" s="56"/>
      <c r="AB19" s="62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</row>
    <row r="20" spans="1:41" ht="27" customHeight="1">
      <c r="A20" s="40" t="s">
        <v>125</v>
      </c>
      <c r="B20" s="89" t="s">
        <v>126</v>
      </c>
      <c r="C20" s="90"/>
      <c r="D20" s="56" t="s">
        <v>117</v>
      </c>
      <c r="E20" s="74" t="s">
        <v>104</v>
      </c>
      <c r="F20" s="58" t="s">
        <v>57</v>
      </c>
      <c r="G20" s="58" t="s">
        <v>57</v>
      </c>
      <c r="H20" s="58" t="s">
        <v>57</v>
      </c>
      <c r="I20" s="350">
        <v>3</v>
      </c>
      <c r="J20" s="59">
        <v>90</v>
      </c>
      <c r="K20" s="58">
        <v>54</v>
      </c>
      <c r="L20" s="58">
        <v>10</v>
      </c>
      <c r="M20" s="58"/>
      <c r="N20" s="58" t="s">
        <v>57</v>
      </c>
      <c r="O20" s="58">
        <v>44</v>
      </c>
      <c r="P20" s="60">
        <f t="shared" si="0"/>
        <v>36</v>
      </c>
      <c r="Q20" s="75">
        <v>2</v>
      </c>
      <c r="R20" s="75">
        <v>0.89</v>
      </c>
      <c r="S20" s="49"/>
      <c r="T20" s="49"/>
      <c r="U20" s="49"/>
      <c r="V20" s="82"/>
      <c r="W20" s="82"/>
      <c r="X20" s="83"/>
      <c r="Y20" s="56"/>
      <c r="Z20" s="56"/>
      <c r="AA20" s="56"/>
      <c r="AB20" s="62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</row>
    <row r="21" spans="1:41" ht="27" customHeight="1">
      <c r="A21" s="40" t="s">
        <v>127</v>
      </c>
      <c r="B21" s="54" t="s">
        <v>128</v>
      </c>
      <c r="C21" s="66" t="s">
        <v>113</v>
      </c>
      <c r="D21" s="33"/>
      <c r="E21" s="74" t="s">
        <v>129</v>
      </c>
      <c r="F21" s="58" t="s">
        <v>57</v>
      </c>
      <c r="G21" s="86" t="s">
        <v>57</v>
      </c>
      <c r="H21" s="58" t="s">
        <v>57</v>
      </c>
      <c r="I21" s="350">
        <v>8</v>
      </c>
      <c r="J21" s="59">
        <f>I21*30</f>
        <v>240</v>
      </c>
      <c r="K21" s="58">
        <f>J21*0.6</f>
        <v>144</v>
      </c>
      <c r="L21" s="58">
        <v>20</v>
      </c>
      <c r="M21" s="58"/>
      <c r="N21" s="58" t="s">
        <v>57</v>
      </c>
      <c r="O21" s="58">
        <v>124</v>
      </c>
      <c r="P21" s="60">
        <f t="shared" si="0"/>
        <v>96</v>
      </c>
      <c r="Q21" s="75"/>
      <c r="R21" s="75">
        <v>2.2200000000000002</v>
      </c>
      <c r="S21" s="75">
        <v>3.06</v>
      </c>
      <c r="T21" s="75">
        <v>3.06</v>
      </c>
      <c r="U21" s="49"/>
      <c r="V21" s="82"/>
      <c r="W21" s="82"/>
      <c r="X21" s="83"/>
      <c r="Y21" s="56"/>
      <c r="Z21" s="56"/>
      <c r="AA21" s="56"/>
      <c r="AB21" s="62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</row>
    <row r="22" spans="1:41" ht="27" customHeight="1">
      <c r="A22" s="40" t="s">
        <v>130</v>
      </c>
      <c r="B22" s="54" t="s">
        <v>131</v>
      </c>
      <c r="C22" s="66" t="s">
        <v>114</v>
      </c>
      <c r="D22" s="74" t="s">
        <v>132</v>
      </c>
      <c r="E22" s="86" t="s">
        <v>57</v>
      </c>
      <c r="F22" s="64" t="s">
        <v>133</v>
      </c>
      <c r="G22" s="91" t="s">
        <v>57</v>
      </c>
      <c r="H22" s="58" t="s">
        <v>57</v>
      </c>
      <c r="I22" s="350">
        <v>14</v>
      </c>
      <c r="J22" s="59">
        <v>420</v>
      </c>
      <c r="K22" s="58">
        <v>250</v>
      </c>
      <c r="L22" s="58">
        <v>30</v>
      </c>
      <c r="M22" s="58"/>
      <c r="N22" s="58" t="s">
        <v>57</v>
      </c>
      <c r="O22" s="58">
        <v>220</v>
      </c>
      <c r="P22" s="60">
        <f t="shared" si="0"/>
        <v>170</v>
      </c>
      <c r="Q22" s="75">
        <v>6.53</v>
      </c>
      <c r="R22" s="75">
        <v>4.22</v>
      </c>
      <c r="S22" s="75">
        <v>2.94</v>
      </c>
      <c r="T22" s="49"/>
      <c r="U22" s="49"/>
      <c r="V22" s="82"/>
      <c r="W22" s="82"/>
      <c r="X22" s="83"/>
      <c r="Y22" s="56"/>
      <c r="Z22" s="56"/>
      <c r="AA22" s="56"/>
      <c r="AB22" s="62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</row>
    <row r="23" spans="1:41" ht="27" customHeight="1">
      <c r="A23" s="40" t="s">
        <v>134</v>
      </c>
      <c r="B23" s="54" t="s">
        <v>135</v>
      </c>
      <c r="C23" s="55" t="s">
        <v>114</v>
      </c>
      <c r="D23" s="92" t="s">
        <v>117</v>
      </c>
      <c r="E23" s="93"/>
      <c r="F23" s="64" t="s">
        <v>136</v>
      </c>
      <c r="G23" s="58" t="s">
        <v>57</v>
      </c>
      <c r="H23" s="58" t="s">
        <v>57</v>
      </c>
      <c r="I23" s="350">
        <v>9</v>
      </c>
      <c r="J23" s="59">
        <f t="shared" ref="J23:J25" si="1">I23*30</f>
        <v>270</v>
      </c>
      <c r="K23" s="58">
        <v>160</v>
      </c>
      <c r="L23" s="58">
        <v>40</v>
      </c>
      <c r="M23" s="58"/>
      <c r="N23" s="58" t="s">
        <v>57</v>
      </c>
      <c r="O23" s="58">
        <v>120</v>
      </c>
      <c r="P23" s="60">
        <f t="shared" si="0"/>
        <v>110</v>
      </c>
      <c r="Q23" s="75"/>
      <c r="R23" s="75">
        <v>3.89</v>
      </c>
      <c r="S23" s="75">
        <v>5.29</v>
      </c>
      <c r="T23" s="49"/>
      <c r="U23" s="49"/>
      <c r="V23" s="82"/>
      <c r="W23" s="82"/>
      <c r="X23" s="83"/>
      <c r="Y23" s="56"/>
      <c r="Z23" s="56"/>
      <c r="AA23" s="56"/>
      <c r="AB23" s="62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</row>
    <row r="24" spans="1:41" ht="27" customHeight="1">
      <c r="A24" s="40" t="s">
        <v>137</v>
      </c>
      <c r="B24" s="54" t="s">
        <v>138</v>
      </c>
      <c r="C24" s="66" t="s">
        <v>113</v>
      </c>
      <c r="D24" s="56"/>
      <c r="E24" s="93" t="s">
        <v>114</v>
      </c>
      <c r="F24" s="64" t="s">
        <v>139</v>
      </c>
      <c r="G24" s="58" t="s">
        <v>57</v>
      </c>
      <c r="H24" s="58" t="s">
        <v>57</v>
      </c>
      <c r="I24" s="350">
        <v>9</v>
      </c>
      <c r="J24" s="59">
        <f t="shared" si="1"/>
        <v>270</v>
      </c>
      <c r="K24" s="58">
        <v>162</v>
      </c>
      <c r="L24" s="58">
        <v>32</v>
      </c>
      <c r="M24" s="58"/>
      <c r="N24" s="58" t="s">
        <v>57</v>
      </c>
      <c r="O24" s="58">
        <v>130</v>
      </c>
      <c r="P24" s="60">
        <f t="shared" si="0"/>
        <v>108</v>
      </c>
      <c r="Q24" s="75"/>
      <c r="R24" s="49"/>
      <c r="S24" s="75">
        <v>4.76</v>
      </c>
      <c r="T24" s="75">
        <v>4.76</v>
      </c>
      <c r="U24" s="49"/>
      <c r="V24" s="82"/>
      <c r="W24" s="82"/>
      <c r="X24" s="83"/>
      <c r="Y24" s="56"/>
      <c r="Z24" s="56"/>
      <c r="AA24" s="56"/>
      <c r="AB24" s="62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</row>
    <row r="25" spans="1:41" ht="27" customHeight="1">
      <c r="A25" s="40" t="s">
        <v>140</v>
      </c>
      <c r="B25" s="94" t="s">
        <v>141</v>
      </c>
      <c r="C25" s="84" t="s">
        <v>142</v>
      </c>
      <c r="D25" s="33"/>
      <c r="E25" s="85" t="s">
        <v>122</v>
      </c>
      <c r="F25" s="95" t="s">
        <v>143</v>
      </c>
      <c r="G25" s="69" t="s">
        <v>57</v>
      </c>
      <c r="H25" s="69" t="s">
        <v>57</v>
      </c>
      <c r="I25" s="351">
        <v>8</v>
      </c>
      <c r="J25" s="59">
        <f t="shared" si="1"/>
        <v>240</v>
      </c>
      <c r="K25" s="69">
        <f>J25*0.6</f>
        <v>144</v>
      </c>
      <c r="L25" s="69">
        <v>24</v>
      </c>
      <c r="M25" s="69"/>
      <c r="N25" s="69" t="s">
        <v>57</v>
      </c>
      <c r="O25" s="69">
        <v>120</v>
      </c>
      <c r="P25" s="60">
        <f t="shared" si="0"/>
        <v>96</v>
      </c>
      <c r="Q25" s="49"/>
      <c r="R25" s="49"/>
      <c r="S25" s="75">
        <v>2.76</v>
      </c>
      <c r="T25" s="75">
        <v>2.76</v>
      </c>
      <c r="U25" s="96">
        <v>2.78</v>
      </c>
      <c r="V25" s="97"/>
      <c r="W25" s="82"/>
      <c r="X25" s="83"/>
      <c r="Y25" s="56"/>
      <c r="Z25" s="56"/>
      <c r="AA25" s="56"/>
      <c r="AB25" s="62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</row>
    <row r="26" spans="1:41" ht="54.75" customHeight="1">
      <c r="A26" s="40" t="s">
        <v>144</v>
      </c>
      <c r="B26" s="54" t="s">
        <v>145</v>
      </c>
      <c r="C26" s="55"/>
      <c r="D26" s="56"/>
      <c r="E26" s="93" t="s">
        <v>113</v>
      </c>
      <c r="F26" s="58" t="s">
        <v>57</v>
      </c>
      <c r="G26" s="58" t="s">
        <v>57</v>
      </c>
      <c r="H26" s="58" t="s">
        <v>57</v>
      </c>
      <c r="I26" s="352">
        <v>3</v>
      </c>
      <c r="J26" s="58">
        <v>90</v>
      </c>
      <c r="K26" s="58">
        <v>54</v>
      </c>
      <c r="L26" s="58">
        <v>4</v>
      </c>
      <c r="M26" s="58"/>
      <c r="N26" s="58" t="s">
        <v>57</v>
      </c>
      <c r="O26" s="58">
        <v>50</v>
      </c>
      <c r="P26" s="60">
        <f t="shared" si="0"/>
        <v>36</v>
      </c>
      <c r="Q26" s="49"/>
      <c r="R26" s="49"/>
      <c r="S26" s="75">
        <v>1.59</v>
      </c>
      <c r="T26" s="75">
        <v>1.59</v>
      </c>
      <c r="U26" s="49"/>
      <c r="V26" s="49"/>
      <c r="W26" s="49"/>
      <c r="X26" s="49"/>
      <c r="Y26" s="49"/>
      <c r="Z26" s="49"/>
      <c r="AA26" s="49"/>
      <c r="AB26" s="49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</row>
    <row r="27" spans="1:41" ht="29.25" customHeight="1">
      <c r="A27" s="40" t="s">
        <v>146</v>
      </c>
      <c r="B27" s="54" t="s">
        <v>147</v>
      </c>
      <c r="C27" s="66" t="s">
        <v>148</v>
      </c>
      <c r="D27" s="58" t="s">
        <v>57</v>
      </c>
      <c r="E27" s="93" t="s">
        <v>142</v>
      </c>
      <c r="F27" s="58" t="s">
        <v>57</v>
      </c>
      <c r="G27" s="58" t="s">
        <v>57</v>
      </c>
      <c r="H27" s="58" t="s">
        <v>57</v>
      </c>
      <c r="I27" s="352">
        <v>6</v>
      </c>
      <c r="J27" s="59">
        <f t="shared" ref="J27:J29" si="2">I27*30</f>
        <v>180</v>
      </c>
      <c r="K27" s="58">
        <v>108</v>
      </c>
      <c r="L27" s="58">
        <v>38</v>
      </c>
      <c r="M27" s="58"/>
      <c r="N27" s="91"/>
      <c r="O27" s="58">
        <v>70</v>
      </c>
      <c r="P27" s="60">
        <f t="shared" si="0"/>
        <v>72</v>
      </c>
      <c r="Q27" s="49"/>
      <c r="R27" s="49"/>
      <c r="S27" s="49"/>
      <c r="T27" s="49"/>
      <c r="U27" s="96">
        <v>3.22</v>
      </c>
      <c r="V27" s="75">
        <v>3.12</v>
      </c>
      <c r="W27" s="49"/>
      <c r="X27" s="49"/>
      <c r="Y27" s="49"/>
      <c r="Z27" s="49"/>
      <c r="AA27" s="49"/>
      <c r="AB27" s="49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</row>
    <row r="28" spans="1:41" ht="24" customHeight="1">
      <c r="A28" s="40" t="s">
        <v>149</v>
      </c>
      <c r="B28" s="54" t="s">
        <v>150</v>
      </c>
      <c r="C28" s="98" t="s">
        <v>148</v>
      </c>
      <c r="D28" s="93" t="s">
        <v>57</v>
      </c>
      <c r="E28" s="93" t="s">
        <v>142</v>
      </c>
      <c r="F28" s="93" t="s">
        <v>57</v>
      </c>
      <c r="G28" s="93" t="s">
        <v>57</v>
      </c>
      <c r="H28" s="93" t="s">
        <v>57</v>
      </c>
      <c r="I28" s="352">
        <v>6</v>
      </c>
      <c r="J28" s="59">
        <f t="shared" si="2"/>
        <v>180</v>
      </c>
      <c r="K28" s="58">
        <v>108</v>
      </c>
      <c r="L28" s="58">
        <v>38</v>
      </c>
      <c r="M28" s="58"/>
      <c r="N28" s="58" t="s">
        <v>57</v>
      </c>
      <c r="O28" s="58">
        <v>70</v>
      </c>
      <c r="P28" s="60">
        <f t="shared" si="0"/>
        <v>72</v>
      </c>
      <c r="Q28" s="50"/>
      <c r="R28" s="50"/>
      <c r="S28" s="50"/>
      <c r="T28" s="50"/>
      <c r="U28" s="96">
        <v>3.22</v>
      </c>
      <c r="V28" s="75">
        <v>3.12</v>
      </c>
      <c r="W28" s="50"/>
      <c r="X28" s="50"/>
      <c r="Y28" s="50"/>
      <c r="Z28" s="50"/>
      <c r="AA28" s="50"/>
      <c r="AB28" s="50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</row>
    <row r="29" spans="1:41" ht="30.75" customHeight="1">
      <c r="A29" s="40" t="s">
        <v>151</v>
      </c>
      <c r="B29" s="99" t="s">
        <v>152</v>
      </c>
      <c r="C29" s="66" t="s">
        <v>148</v>
      </c>
      <c r="D29" s="58" t="s">
        <v>57</v>
      </c>
      <c r="E29" s="93" t="s">
        <v>142</v>
      </c>
      <c r="F29" s="64" t="s">
        <v>153</v>
      </c>
      <c r="G29" s="58" t="s">
        <v>57</v>
      </c>
      <c r="H29" s="58" t="s">
        <v>57</v>
      </c>
      <c r="I29" s="352">
        <v>6</v>
      </c>
      <c r="J29" s="59">
        <f t="shared" si="2"/>
        <v>180</v>
      </c>
      <c r="K29" s="58">
        <v>100</v>
      </c>
      <c r="L29" s="58">
        <v>30</v>
      </c>
      <c r="M29" s="58"/>
      <c r="N29" s="58" t="s">
        <v>57</v>
      </c>
      <c r="O29" s="58">
        <v>70</v>
      </c>
      <c r="P29" s="60">
        <f t="shared" si="0"/>
        <v>80</v>
      </c>
      <c r="Q29" s="50"/>
      <c r="R29" s="50"/>
      <c r="S29" s="50"/>
      <c r="T29" s="50"/>
      <c r="U29" s="96">
        <v>3.11</v>
      </c>
      <c r="V29" s="75">
        <v>2.75</v>
      </c>
      <c r="W29" s="50"/>
      <c r="X29" s="50"/>
      <c r="Y29" s="49"/>
      <c r="Z29" s="49"/>
      <c r="AA29" s="49"/>
      <c r="AB29" s="49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</row>
    <row r="30" spans="1:41" ht="42" customHeight="1">
      <c r="A30" s="40" t="s">
        <v>154</v>
      </c>
      <c r="B30" s="54" t="s">
        <v>155</v>
      </c>
      <c r="C30" s="100"/>
      <c r="D30" s="74" t="s">
        <v>156</v>
      </c>
      <c r="E30" s="74" t="s">
        <v>142</v>
      </c>
      <c r="F30" s="90" t="s">
        <v>157</v>
      </c>
      <c r="G30" s="58" t="s">
        <v>57</v>
      </c>
      <c r="H30" s="58"/>
      <c r="I30" s="350">
        <v>8</v>
      </c>
      <c r="J30" s="59">
        <v>240</v>
      </c>
      <c r="K30" s="58">
        <v>130</v>
      </c>
      <c r="L30" s="58">
        <v>20</v>
      </c>
      <c r="M30" s="58"/>
      <c r="N30" s="58"/>
      <c r="O30" s="58">
        <v>110</v>
      </c>
      <c r="P30" s="60">
        <f t="shared" si="0"/>
        <v>110</v>
      </c>
      <c r="Q30" s="49"/>
      <c r="R30" s="49"/>
      <c r="S30" s="49"/>
      <c r="T30" s="49"/>
      <c r="U30" s="96">
        <v>2.67</v>
      </c>
      <c r="V30" s="75">
        <v>2.62</v>
      </c>
      <c r="W30" s="49"/>
      <c r="X30" s="49"/>
      <c r="Y30" s="49"/>
      <c r="Z30" s="49"/>
      <c r="AA30" s="48">
        <v>2</v>
      </c>
      <c r="AB30" s="49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</row>
    <row r="31" spans="1:41" ht="36.75" customHeight="1">
      <c r="A31" s="40" t="s">
        <v>158</v>
      </c>
      <c r="B31" s="54" t="s">
        <v>159</v>
      </c>
      <c r="C31" s="54"/>
      <c r="D31" s="93" t="s">
        <v>148</v>
      </c>
      <c r="E31" s="93"/>
      <c r="F31" s="59"/>
      <c r="G31" s="58" t="s">
        <v>57</v>
      </c>
      <c r="H31" s="64" t="s">
        <v>153</v>
      </c>
      <c r="I31" s="350">
        <v>5</v>
      </c>
      <c r="J31" s="59">
        <v>150</v>
      </c>
      <c r="K31" s="58">
        <v>90</v>
      </c>
      <c r="L31" s="58">
        <v>20</v>
      </c>
      <c r="M31" s="58"/>
      <c r="N31" s="58" t="s">
        <v>57</v>
      </c>
      <c r="O31" s="58">
        <v>70</v>
      </c>
      <c r="P31" s="60">
        <f t="shared" si="0"/>
        <v>60</v>
      </c>
      <c r="Q31" s="49"/>
      <c r="R31" s="49"/>
      <c r="S31" s="49"/>
      <c r="T31" s="49"/>
      <c r="U31" s="96">
        <v>2.67</v>
      </c>
      <c r="V31" s="75">
        <v>2.62</v>
      </c>
      <c r="W31" s="49"/>
      <c r="X31" s="49"/>
      <c r="Y31" s="49"/>
      <c r="Z31" s="49"/>
      <c r="AA31" s="49"/>
      <c r="AB31" s="49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</row>
    <row r="32" spans="1:41" ht="27.75" customHeight="1">
      <c r="A32" s="40" t="s">
        <v>160</v>
      </c>
      <c r="B32" s="54" t="s">
        <v>161</v>
      </c>
      <c r="C32" s="100"/>
      <c r="D32" s="74" t="s">
        <v>148</v>
      </c>
      <c r="E32" s="74" t="s">
        <v>142</v>
      </c>
      <c r="F32" s="90" t="s">
        <v>162</v>
      </c>
      <c r="G32" s="58" t="s">
        <v>57</v>
      </c>
      <c r="H32" s="58" t="s">
        <v>148</v>
      </c>
      <c r="I32" s="350">
        <v>5</v>
      </c>
      <c r="J32" s="59">
        <v>150</v>
      </c>
      <c r="K32" s="58">
        <v>90</v>
      </c>
      <c r="L32" s="58">
        <v>20</v>
      </c>
      <c r="M32" s="58"/>
      <c r="N32" s="58" t="s">
        <v>57</v>
      </c>
      <c r="O32" s="58">
        <v>70</v>
      </c>
      <c r="P32" s="60">
        <f t="shared" si="0"/>
        <v>60</v>
      </c>
      <c r="Q32" s="49"/>
      <c r="R32" s="49"/>
      <c r="S32" s="49"/>
      <c r="T32" s="49"/>
      <c r="U32" s="96">
        <v>2.67</v>
      </c>
      <c r="V32" s="75">
        <v>2.62</v>
      </c>
      <c r="W32" s="49"/>
      <c r="X32" s="49"/>
      <c r="Y32" s="49"/>
      <c r="Z32" s="49"/>
      <c r="AA32" s="49"/>
      <c r="AB32" s="49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</row>
    <row r="33" spans="1:41" ht="30" customHeight="1">
      <c r="A33" s="40" t="s">
        <v>163</v>
      </c>
      <c r="B33" s="54" t="s">
        <v>164</v>
      </c>
      <c r="C33" s="54"/>
      <c r="D33" s="74" t="s">
        <v>148</v>
      </c>
      <c r="E33" s="74" t="s">
        <v>142</v>
      </c>
      <c r="F33" s="59" t="s">
        <v>57</v>
      </c>
      <c r="G33" s="58" t="s">
        <v>57</v>
      </c>
      <c r="H33" s="58" t="s">
        <v>148</v>
      </c>
      <c r="I33" s="350">
        <v>5</v>
      </c>
      <c r="J33" s="59">
        <v>150</v>
      </c>
      <c r="K33" s="58">
        <v>90</v>
      </c>
      <c r="L33" s="58">
        <v>20</v>
      </c>
      <c r="M33" s="58"/>
      <c r="N33" s="58" t="s">
        <v>57</v>
      </c>
      <c r="O33" s="58">
        <v>70</v>
      </c>
      <c r="P33" s="60">
        <f t="shared" si="0"/>
        <v>60</v>
      </c>
      <c r="Q33" s="49"/>
      <c r="R33" s="49"/>
      <c r="S33" s="49"/>
      <c r="T33" s="49"/>
      <c r="U33" s="96">
        <v>2.67</v>
      </c>
      <c r="V33" s="75">
        <v>2.62</v>
      </c>
      <c r="W33" s="49"/>
      <c r="X33" s="49"/>
      <c r="Y33" s="49"/>
      <c r="Z33" s="49"/>
      <c r="AA33" s="49"/>
      <c r="AB33" s="49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</row>
    <row r="34" spans="1:41" ht="30" customHeight="1">
      <c r="A34" s="40" t="s">
        <v>165</v>
      </c>
      <c r="B34" s="54" t="s">
        <v>166</v>
      </c>
      <c r="C34" s="101"/>
      <c r="D34" s="102" t="s">
        <v>148</v>
      </c>
      <c r="E34" s="102"/>
      <c r="F34" s="103"/>
      <c r="G34" s="104"/>
      <c r="H34" s="104"/>
      <c r="I34" s="355">
        <v>3</v>
      </c>
      <c r="J34" s="103">
        <v>90</v>
      </c>
      <c r="K34" s="105">
        <v>54</v>
      </c>
      <c r="L34" s="105">
        <v>10</v>
      </c>
      <c r="M34" s="105"/>
      <c r="N34" s="105"/>
      <c r="O34" s="105">
        <v>44</v>
      </c>
      <c r="P34" s="60">
        <f t="shared" si="0"/>
        <v>36</v>
      </c>
      <c r="Q34" s="49"/>
      <c r="R34" s="49"/>
      <c r="S34" s="49"/>
      <c r="T34" s="49"/>
      <c r="U34" s="96">
        <v>1.66</v>
      </c>
      <c r="V34" s="49">
        <v>1.5</v>
      </c>
      <c r="W34" s="49"/>
      <c r="X34" s="49"/>
      <c r="Y34" s="49"/>
      <c r="Z34" s="49"/>
      <c r="AA34" s="49"/>
      <c r="AB34" s="49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</row>
    <row r="35" spans="1:41" ht="43.5" customHeight="1">
      <c r="A35" s="40" t="s">
        <v>167</v>
      </c>
      <c r="B35" s="54" t="s">
        <v>168</v>
      </c>
      <c r="C35" s="54"/>
      <c r="D35" s="74" t="s">
        <v>169</v>
      </c>
      <c r="E35" s="74" t="s">
        <v>170</v>
      </c>
      <c r="F35" s="90" t="s">
        <v>171</v>
      </c>
      <c r="G35" s="58" t="s">
        <v>57</v>
      </c>
      <c r="H35" s="58" t="s">
        <v>169</v>
      </c>
      <c r="I35" s="350">
        <v>8</v>
      </c>
      <c r="J35" s="59">
        <v>240</v>
      </c>
      <c r="K35" s="58">
        <v>144</v>
      </c>
      <c r="L35" s="58">
        <v>14</v>
      </c>
      <c r="M35" s="58"/>
      <c r="N35" s="58"/>
      <c r="O35" s="58">
        <v>130</v>
      </c>
      <c r="P35" s="60">
        <f t="shared" si="0"/>
        <v>96</v>
      </c>
      <c r="Q35" s="49"/>
      <c r="R35" s="49"/>
      <c r="S35" s="49"/>
      <c r="T35" s="49"/>
      <c r="U35" s="49"/>
      <c r="V35" s="49"/>
      <c r="W35" s="75">
        <v>4.3499999999999996</v>
      </c>
      <c r="X35" s="75">
        <v>3.61</v>
      </c>
      <c r="Y35" s="49"/>
      <c r="Z35" s="49"/>
      <c r="AA35" s="49"/>
      <c r="AB35" s="49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</row>
    <row r="36" spans="1:41" ht="76.5" customHeight="1">
      <c r="A36" s="40" t="s">
        <v>172</v>
      </c>
      <c r="B36" s="54" t="s">
        <v>173</v>
      </c>
      <c r="C36" s="54" t="s">
        <v>174</v>
      </c>
      <c r="D36" s="74" t="s">
        <v>175</v>
      </c>
      <c r="E36" s="64" t="s">
        <v>57</v>
      </c>
      <c r="F36" s="90"/>
      <c r="G36" s="58" t="s">
        <v>57</v>
      </c>
      <c r="H36" s="64" t="s">
        <v>176</v>
      </c>
      <c r="I36" s="356">
        <v>23</v>
      </c>
      <c r="J36" s="59">
        <f t="shared" ref="J36:J39" si="3">I36*30</f>
        <v>690</v>
      </c>
      <c r="K36" s="58">
        <v>432</v>
      </c>
      <c r="L36" s="58">
        <v>28</v>
      </c>
      <c r="M36" s="58"/>
      <c r="N36" s="58" t="s">
        <v>57</v>
      </c>
      <c r="O36" s="58">
        <f t="shared" ref="O36:O39" si="4">K36-L36</f>
        <v>404</v>
      </c>
      <c r="P36" s="60">
        <f t="shared" si="0"/>
        <v>258</v>
      </c>
      <c r="Q36" s="49"/>
      <c r="R36" s="49"/>
      <c r="S36" s="49"/>
      <c r="T36" s="49"/>
      <c r="U36" s="49"/>
      <c r="V36" s="49"/>
      <c r="W36" s="49"/>
      <c r="X36" s="49"/>
      <c r="Y36" s="106">
        <v>5.97</v>
      </c>
      <c r="Z36" s="48">
        <v>5.65</v>
      </c>
      <c r="AA36" s="48">
        <v>6.5</v>
      </c>
      <c r="AB36" s="48">
        <v>6.5</v>
      </c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</row>
    <row r="37" spans="1:41" ht="43.5" customHeight="1">
      <c r="A37" s="40" t="s">
        <v>177</v>
      </c>
      <c r="B37" s="54" t="s">
        <v>178</v>
      </c>
      <c r="C37" s="100" t="s">
        <v>174</v>
      </c>
      <c r="D37" s="74" t="s">
        <v>179</v>
      </c>
      <c r="E37" s="74" t="s">
        <v>180</v>
      </c>
      <c r="F37" s="90" t="s">
        <v>57</v>
      </c>
      <c r="G37" s="58" t="s">
        <v>57</v>
      </c>
      <c r="H37" s="64" t="s">
        <v>181</v>
      </c>
      <c r="I37" s="357">
        <v>16</v>
      </c>
      <c r="J37" s="59">
        <f t="shared" si="3"/>
        <v>480</v>
      </c>
      <c r="K37" s="58">
        <f t="shared" ref="K37:K39" si="5">J37*0.6</f>
        <v>288</v>
      </c>
      <c r="L37" s="58">
        <v>14</v>
      </c>
      <c r="M37" s="58"/>
      <c r="N37" s="58" t="s">
        <v>57</v>
      </c>
      <c r="O37" s="58">
        <f t="shared" si="4"/>
        <v>274</v>
      </c>
      <c r="P37" s="60">
        <f t="shared" si="0"/>
        <v>192</v>
      </c>
      <c r="Q37" s="49"/>
      <c r="R37" s="49"/>
      <c r="S37" s="49"/>
      <c r="T37" s="49"/>
      <c r="U37" s="49"/>
      <c r="V37" s="49"/>
      <c r="W37" s="75">
        <v>2</v>
      </c>
      <c r="X37" s="49">
        <v>2</v>
      </c>
      <c r="Y37" s="96">
        <v>1.62</v>
      </c>
      <c r="Z37" s="75">
        <v>1.54</v>
      </c>
      <c r="AA37" s="75">
        <v>4.5</v>
      </c>
      <c r="AB37" s="75">
        <v>4.5</v>
      </c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</row>
    <row r="38" spans="1:41" ht="59.25" customHeight="1">
      <c r="A38" s="40" t="s">
        <v>182</v>
      </c>
      <c r="B38" s="54" t="s">
        <v>183</v>
      </c>
      <c r="C38" s="100" t="s">
        <v>174</v>
      </c>
      <c r="D38" s="74" t="s">
        <v>179</v>
      </c>
      <c r="E38" s="58" t="s">
        <v>57</v>
      </c>
      <c r="F38" s="90" t="s">
        <v>184</v>
      </c>
      <c r="G38" s="107" t="s">
        <v>57</v>
      </c>
      <c r="H38" s="64" t="s">
        <v>181</v>
      </c>
      <c r="I38" s="350">
        <v>20</v>
      </c>
      <c r="J38" s="59">
        <f t="shared" si="3"/>
        <v>600</v>
      </c>
      <c r="K38" s="78">
        <f t="shared" si="5"/>
        <v>360</v>
      </c>
      <c r="L38" s="58">
        <v>20</v>
      </c>
      <c r="M38" s="78"/>
      <c r="N38" s="78" t="s">
        <v>57</v>
      </c>
      <c r="O38" s="58">
        <f t="shared" si="4"/>
        <v>340</v>
      </c>
      <c r="P38" s="60">
        <f t="shared" si="0"/>
        <v>240</v>
      </c>
      <c r="Q38" s="49"/>
      <c r="R38" s="49"/>
      <c r="S38" s="49"/>
      <c r="T38" s="49"/>
      <c r="U38" s="49"/>
      <c r="V38" s="49"/>
      <c r="W38" s="75">
        <v>2</v>
      </c>
      <c r="X38" s="49">
        <v>2</v>
      </c>
      <c r="Y38" s="96">
        <v>4.33</v>
      </c>
      <c r="Z38" s="48">
        <v>4.1100000000000003</v>
      </c>
      <c r="AA38" s="48">
        <v>4</v>
      </c>
      <c r="AB38" s="75">
        <v>4</v>
      </c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</row>
    <row r="39" spans="1:41" ht="42.75" customHeight="1">
      <c r="A39" s="40" t="s">
        <v>185</v>
      </c>
      <c r="B39" s="54" t="s">
        <v>186</v>
      </c>
      <c r="C39" s="100" t="s">
        <v>174</v>
      </c>
      <c r="D39" s="74" t="s">
        <v>179</v>
      </c>
      <c r="E39" s="74" t="s">
        <v>180</v>
      </c>
      <c r="F39" s="90" t="s">
        <v>57</v>
      </c>
      <c r="G39" s="107" t="s">
        <v>57</v>
      </c>
      <c r="H39" s="64" t="s">
        <v>169</v>
      </c>
      <c r="I39" s="350">
        <v>10</v>
      </c>
      <c r="J39" s="59">
        <f t="shared" si="3"/>
        <v>300</v>
      </c>
      <c r="K39" s="58">
        <f t="shared" si="5"/>
        <v>180</v>
      </c>
      <c r="L39" s="78">
        <v>18</v>
      </c>
      <c r="M39" s="78"/>
      <c r="N39" s="58"/>
      <c r="O39" s="58">
        <f t="shared" si="4"/>
        <v>162</v>
      </c>
      <c r="P39" s="108">
        <f t="shared" si="0"/>
        <v>120</v>
      </c>
      <c r="Q39" s="49"/>
      <c r="R39" s="49"/>
      <c r="S39" s="49"/>
      <c r="T39" s="49"/>
      <c r="U39" s="49"/>
      <c r="V39" s="49"/>
      <c r="W39" s="49"/>
      <c r="X39" s="75">
        <v>3.18</v>
      </c>
      <c r="Y39" s="106">
        <v>2.16</v>
      </c>
      <c r="Z39" s="48">
        <v>2.06</v>
      </c>
      <c r="AA39" s="48">
        <v>1.5</v>
      </c>
      <c r="AB39" s="48">
        <v>1.5</v>
      </c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</row>
    <row r="40" spans="1:41" ht="39" customHeight="1">
      <c r="A40" s="40" t="s">
        <v>187</v>
      </c>
      <c r="B40" s="54" t="s">
        <v>188</v>
      </c>
      <c r="C40" s="54" t="s">
        <v>169</v>
      </c>
      <c r="D40" s="74" t="s">
        <v>189</v>
      </c>
      <c r="E40" s="74" t="s">
        <v>170</v>
      </c>
      <c r="F40" s="59" t="s">
        <v>57</v>
      </c>
      <c r="G40" s="107" t="s">
        <v>57</v>
      </c>
      <c r="H40" s="58" t="s">
        <v>57</v>
      </c>
      <c r="I40" s="350">
        <v>7</v>
      </c>
      <c r="J40" s="59">
        <v>210</v>
      </c>
      <c r="K40" s="58">
        <v>120</v>
      </c>
      <c r="L40" s="58">
        <v>20</v>
      </c>
      <c r="M40" s="58"/>
      <c r="N40" s="58"/>
      <c r="O40" s="58">
        <v>100</v>
      </c>
      <c r="P40" s="60">
        <f t="shared" si="0"/>
        <v>90</v>
      </c>
      <c r="Q40" s="49"/>
      <c r="R40" s="49"/>
      <c r="S40" s="49"/>
      <c r="T40" s="49"/>
      <c r="U40" s="49"/>
      <c r="V40" s="49"/>
      <c r="W40" s="75">
        <v>2.2200000000000002</v>
      </c>
      <c r="X40" s="75">
        <v>2.2200000000000002</v>
      </c>
      <c r="Y40" s="49"/>
      <c r="Z40" s="49"/>
      <c r="AA40" s="49"/>
      <c r="AB40" s="48">
        <v>2.5</v>
      </c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</row>
    <row r="41" spans="1:41" ht="26.25" customHeight="1">
      <c r="A41" s="40" t="s">
        <v>190</v>
      </c>
      <c r="B41" s="54" t="s">
        <v>191</v>
      </c>
      <c r="C41" s="100" t="s">
        <v>169</v>
      </c>
      <c r="D41" s="93"/>
      <c r="E41" s="93" t="s">
        <v>170</v>
      </c>
      <c r="F41" s="79" t="s">
        <v>57</v>
      </c>
      <c r="G41" s="78" t="s">
        <v>57</v>
      </c>
      <c r="H41" s="58" t="s">
        <v>57</v>
      </c>
      <c r="I41" s="353">
        <v>4</v>
      </c>
      <c r="J41" s="78">
        <v>120</v>
      </c>
      <c r="K41" s="78">
        <v>72</v>
      </c>
      <c r="L41" s="78">
        <v>10</v>
      </c>
      <c r="M41" s="78"/>
      <c r="N41" s="78"/>
      <c r="O41" s="78">
        <v>62</v>
      </c>
      <c r="P41" s="60">
        <f t="shared" si="0"/>
        <v>48</v>
      </c>
      <c r="Q41" s="49"/>
      <c r="R41" s="49"/>
      <c r="S41" s="49"/>
      <c r="T41" s="49"/>
      <c r="U41" s="49"/>
      <c r="V41" s="49"/>
      <c r="W41" s="75">
        <v>2</v>
      </c>
      <c r="X41" s="75">
        <v>2</v>
      </c>
      <c r="Y41" s="49"/>
      <c r="Z41" s="49"/>
      <c r="AA41" s="49"/>
      <c r="AB41" s="49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</row>
    <row r="42" spans="1:41" ht="61.5" customHeight="1">
      <c r="A42" s="40" t="s">
        <v>192</v>
      </c>
      <c r="B42" s="54" t="s">
        <v>193</v>
      </c>
      <c r="C42" s="100" t="s">
        <v>174</v>
      </c>
      <c r="D42" s="74" t="s">
        <v>194</v>
      </c>
      <c r="E42" s="74"/>
      <c r="F42" s="88" t="s">
        <v>57</v>
      </c>
      <c r="G42" s="58" t="s">
        <v>57</v>
      </c>
      <c r="H42" s="109"/>
      <c r="I42" s="358">
        <v>12</v>
      </c>
      <c r="J42" s="59">
        <f>I42*30</f>
        <v>360</v>
      </c>
      <c r="K42" s="58">
        <f>J42*0.6</f>
        <v>216</v>
      </c>
      <c r="L42" s="69">
        <v>12</v>
      </c>
      <c r="M42" s="69"/>
      <c r="N42" s="58"/>
      <c r="O42" s="58">
        <f>K42-L42</f>
        <v>204</v>
      </c>
      <c r="P42" s="60">
        <f t="shared" si="0"/>
        <v>144</v>
      </c>
      <c r="Q42" s="49"/>
      <c r="R42" s="49"/>
      <c r="S42" s="49"/>
      <c r="T42" s="49"/>
      <c r="U42" s="49"/>
      <c r="V42" s="49"/>
      <c r="W42" s="49"/>
      <c r="X42" s="49"/>
      <c r="Y42" s="106">
        <v>4.87</v>
      </c>
      <c r="Z42" s="48">
        <v>4.63</v>
      </c>
      <c r="AA42" s="48">
        <v>2.7</v>
      </c>
      <c r="AB42" s="49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</row>
    <row r="43" spans="1:41" ht="40.5" customHeight="1">
      <c r="A43" s="40" t="s">
        <v>195</v>
      </c>
      <c r="B43" s="94" t="s">
        <v>196</v>
      </c>
      <c r="C43" s="94"/>
      <c r="D43" s="93" t="s">
        <v>113</v>
      </c>
      <c r="E43" s="93"/>
      <c r="F43" s="68" t="s">
        <v>57</v>
      </c>
      <c r="G43" s="110" t="s">
        <v>57</v>
      </c>
      <c r="H43" s="58"/>
      <c r="I43" s="351">
        <v>3</v>
      </c>
      <c r="J43" s="69">
        <v>90</v>
      </c>
      <c r="K43" s="69">
        <v>40</v>
      </c>
      <c r="L43" s="69">
        <v>10</v>
      </c>
      <c r="M43" s="69"/>
      <c r="N43" s="69"/>
      <c r="O43" s="69">
        <v>30</v>
      </c>
      <c r="P43" s="108">
        <f t="shared" si="0"/>
        <v>50</v>
      </c>
      <c r="Q43" s="49"/>
      <c r="R43" s="49"/>
      <c r="S43" s="49"/>
      <c r="T43" s="75">
        <v>2.35</v>
      </c>
      <c r="U43" s="49"/>
      <c r="V43" s="49"/>
      <c r="W43" s="49"/>
      <c r="X43" s="49"/>
      <c r="Y43" s="49"/>
      <c r="Z43" s="49"/>
      <c r="AA43" s="49"/>
      <c r="AB43" s="49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</row>
    <row r="44" spans="1:41" ht="32.25" customHeight="1">
      <c r="A44" s="40" t="s">
        <v>197</v>
      </c>
      <c r="B44" s="54" t="s">
        <v>198</v>
      </c>
      <c r="C44" s="111"/>
      <c r="D44" s="102" t="s">
        <v>170</v>
      </c>
      <c r="E44" s="102"/>
      <c r="F44" s="104" t="s">
        <v>57</v>
      </c>
      <c r="G44" s="104" t="s">
        <v>57</v>
      </c>
      <c r="H44" s="104"/>
      <c r="I44" s="359">
        <v>3</v>
      </c>
      <c r="J44" s="112">
        <v>90</v>
      </c>
      <c r="K44" s="104">
        <v>40</v>
      </c>
      <c r="L44" s="104">
        <v>6</v>
      </c>
      <c r="M44" s="104"/>
      <c r="N44" s="104"/>
      <c r="O44" s="104">
        <v>34</v>
      </c>
      <c r="P44" s="60">
        <f t="shared" si="0"/>
        <v>50</v>
      </c>
      <c r="Q44" s="49"/>
      <c r="R44" s="49"/>
      <c r="S44" s="49"/>
      <c r="T44" s="49"/>
      <c r="U44" s="49"/>
      <c r="V44" s="49"/>
      <c r="W44" s="49">
        <v>2.1</v>
      </c>
      <c r="X44" s="49"/>
      <c r="Y44" s="49"/>
      <c r="Z44" s="49"/>
      <c r="AA44" s="49"/>
      <c r="AB44" s="49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</row>
    <row r="45" spans="1:41" ht="34.5" customHeight="1">
      <c r="A45" s="40" t="s">
        <v>199</v>
      </c>
      <c r="B45" s="54" t="s">
        <v>200</v>
      </c>
      <c r="C45" s="113"/>
      <c r="D45" s="102" t="s">
        <v>169</v>
      </c>
      <c r="E45" s="102"/>
      <c r="F45" s="104" t="s">
        <v>57</v>
      </c>
      <c r="G45" s="104" t="s">
        <v>57</v>
      </c>
      <c r="H45" s="104"/>
      <c r="I45" s="359">
        <v>3</v>
      </c>
      <c r="J45" s="112">
        <v>90</v>
      </c>
      <c r="K45" s="104">
        <v>40</v>
      </c>
      <c r="L45" s="104">
        <v>6</v>
      </c>
      <c r="M45" s="104"/>
      <c r="N45" s="104"/>
      <c r="O45" s="104">
        <v>34</v>
      </c>
      <c r="P45" s="60">
        <f t="shared" si="0"/>
        <v>50</v>
      </c>
      <c r="Q45" s="49"/>
      <c r="R45" s="49"/>
      <c r="S45" s="49"/>
      <c r="T45" s="49"/>
      <c r="U45" s="49"/>
      <c r="V45" s="49"/>
      <c r="W45" s="49"/>
      <c r="X45" s="75">
        <v>2.35</v>
      </c>
      <c r="Y45" s="49"/>
      <c r="Z45" s="49"/>
      <c r="AA45" s="49"/>
      <c r="AB45" s="49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</row>
    <row r="46" spans="1:41" ht="27" customHeight="1">
      <c r="A46" s="40" t="s">
        <v>201</v>
      </c>
      <c r="B46" s="54" t="s">
        <v>202</v>
      </c>
      <c r="C46" s="111"/>
      <c r="D46" s="102" t="s">
        <v>170</v>
      </c>
      <c r="E46" s="102"/>
      <c r="F46" s="104" t="s">
        <v>57</v>
      </c>
      <c r="G46" s="104" t="s">
        <v>57</v>
      </c>
      <c r="H46" s="104"/>
      <c r="I46" s="359">
        <v>3</v>
      </c>
      <c r="J46" s="112">
        <v>90</v>
      </c>
      <c r="K46" s="104">
        <v>40</v>
      </c>
      <c r="L46" s="104">
        <v>6</v>
      </c>
      <c r="M46" s="104"/>
      <c r="N46" s="104"/>
      <c r="O46" s="104">
        <v>34</v>
      </c>
      <c r="P46" s="60">
        <f t="shared" si="0"/>
        <v>50</v>
      </c>
      <c r="Q46" s="49"/>
      <c r="R46" s="49"/>
      <c r="S46" s="49"/>
      <c r="T46" s="49"/>
      <c r="U46" s="49"/>
      <c r="V46" s="49"/>
      <c r="W46" s="49">
        <v>2.1</v>
      </c>
      <c r="X46" s="49"/>
      <c r="Y46" s="49"/>
      <c r="Z46" s="49"/>
      <c r="AA46" s="49"/>
      <c r="AB46" s="49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</row>
    <row r="47" spans="1:41" ht="27" customHeight="1">
      <c r="A47" s="40" t="s">
        <v>203</v>
      </c>
      <c r="B47" s="54" t="s">
        <v>204</v>
      </c>
      <c r="C47" s="113"/>
      <c r="D47" s="102" t="s">
        <v>170</v>
      </c>
      <c r="E47" s="102"/>
      <c r="F47" s="104" t="s">
        <v>57</v>
      </c>
      <c r="G47" s="104" t="s">
        <v>57</v>
      </c>
      <c r="H47" s="104"/>
      <c r="I47" s="359">
        <v>3</v>
      </c>
      <c r="J47" s="103">
        <v>90</v>
      </c>
      <c r="K47" s="105">
        <v>40</v>
      </c>
      <c r="L47" s="105">
        <v>6</v>
      </c>
      <c r="M47" s="105"/>
      <c r="N47" s="105"/>
      <c r="O47" s="104">
        <v>34</v>
      </c>
      <c r="P47" s="60">
        <f t="shared" si="0"/>
        <v>50</v>
      </c>
      <c r="Q47" s="49"/>
      <c r="R47" s="49"/>
      <c r="S47" s="49"/>
      <c r="T47" s="49"/>
      <c r="U47" s="49"/>
      <c r="V47" s="49"/>
      <c r="W47" s="49">
        <v>2.1</v>
      </c>
      <c r="X47" s="49"/>
      <c r="Y47" s="49"/>
      <c r="Z47" s="49"/>
      <c r="AA47" s="49"/>
      <c r="AB47" s="49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</row>
    <row r="48" spans="1:41" ht="24.75" customHeight="1">
      <c r="A48" s="40" t="s">
        <v>205</v>
      </c>
      <c r="B48" s="54" t="s">
        <v>206</v>
      </c>
      <c r="C48" s="113"/>
      <c r="D48" s="104" t="s">
        <v>169</v>
      </c>
      <c r="E48" s="102" t="s">
        <v>170</v>
      </c>
      <c r="F48" s="104" t="s">
        <v>57</v>
      </c>
      <c r="G48" s="104" t="s">
        <v>57</v>
      </c>
      <c r="H48" s="104" t="s">
        <v>57</v>
      </c>
      <c r="I48" s="360">
        <v>3</v>
      </c>
      <c r="J48" s="58">
        <v>90</v>
      </c>
      <c r="K48" s="58">
        <v>54</v>
      </c>
      <c r="L48" s="58">
        <v>6</v>
      </c>
      <c r="M48" s="58"/>
      <c r="N48" s="93"/>
      <c r="O48" s="58">
        <v>48</v>
      </c>
      <c r="P48" s="60">
        <f t="shared" si="0"/>
        <v>36</v>
      </c>
      <c r="Q48" s="49"/>
      <c r="R48" s="49"/>
      <c r="S48" s="49"/>
      <c r="T48" s="49"/>
      <c r="U48" s="49"/>
      <c r="V48" s="49"/>
      <c r="W48" s="48">
        <v>1.5</v>
      </c>
      <c r="X48" s="48">
        <v>1.5</v>
      </c>
      <c r="Y48" s="49"/>
      <c r="Z48" s="49"/>
      <c r="AA48" s="49"/>
      <c r="AB48" s="49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</row>
    <row r="49" spans="1:41" ht="24.75" customHeight="1">
      <c r="A49" s="40" t="s">
        <v>207</v>
      </c>
      <c r="B49" s="54" t="s">
        <v>208</v>
      </c>
      <c r="C49" s="111"/>
      <c r="D49" s="102" t="s">
        <v>169</v>
      </c>
      <c r="E49" s="102"/>
      <c r="F49" s="104" t="s">
        <v>57</v>
      </c>
      <c r="G49" s="104" t="s">
        <v>57</v>
      </c>
      <c r="H49" s="104"/>
      <c r="I49" s="359">
        <v>3</v>
      </c>
      <c r="J49" s="104">
        <v>90</v>
      </c>
      <c r="K49" s="104">
        <v>40</v>
      </c>
      <c r="L49" s="104">
        <v>6</v>
      </c>
      <c r="M49" s="104"/>
      <c r="N49" s="104"/>
      <c r="O49" s="104">
        <v>34</v>
      </c>
      <c r="P49" s="60">
        <f t="shared" si="0"/>
        <v>50</v>
      </c>
      <c r="Q49" s="49"/>
      <c r="R49" s="49"/>
      <c r="S49" s="49"/>
      <c r="T49" s="49"/>
      <c r="U49" s="49"/>
      <c r="V49" s="49"/>
      <c r="W49" s="49"/>
      <c r="X49" s="75">
        <v>2.35</v>
      </c>
      <c r="Y49" s="49"/>
      <c r="Z49" s="49"/>
      <c r="AA49" s="49"/>
      <c r="AB49" s="49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</row>
    <row r="50" spans="1:41" ht="24.75" customHeight="1">
      <c r="A50" s="40" t="s">
        <v>209</v>
      </c>
      <c r="B50" s="54" t="s">
        <v>210</v>
      </c>
      <c r="C50" s="111"/>
      <c r="D50" s="114" t="s">
        <v>180</v>
      </c>
      <c r="E50" s="114"/>
      <c r="F50" s="115" t="s">
        <v>57</v>
      </c>
      <c r="G50" s="115" t="s">
        <v>57</v>
      </c>
      <c r="H50" s="115"/>
      <c r="I50" s="361">
        <v>3</v>
      </c>
      <c r="J50" s="58">
        <v>90</v>
      </c>
      <c r="K50" s="58">
        <v>54</v>
      </c>
      <c r="L50" s="58">
        <v>4</v>
      </c>
      <c r="M50" s="58"/>
      <c r="N50" s="58" t="s">
        <v>57</v>
      </c>
      <c r="O50" s="58">
        <v>50</v>
      </c>
      <c r="P50" s="60">
        <f t="shared" si="0"/>
        <v>36</v>
      </c>
      <c r="Q50" s="49"/>
      <c r="R50" s="49"/>
      <c r="S50" s="49"/>
      <c r="T50" s="49"/>
      <c r="U50" s="49"/>
      <c r="V50" s="49"/>
      <c r="W50" s="49"/>
      <c r="X50" s="49"/>
      <c r="Y50" s="106">
        <v>3</v>
      </c>
      <c r="Z50" s="49"/>
      <c r="AA50" s="49"/>
      <c r="AB50" s="49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</row>
    <row r="51" spans="1:41" ht="24.75" customHeight="1">
      <c r="A51" s="40" t="s">
        <v>211</v>
      </c>
      <c r="B51" s="54" t="s">
        <v>212</v>
      </c>
      <c r="C51" s="113"/>
      <c r="D51" s="102" t="s">
        <v>180</v>
      </c>
      <c r="E51" s="102"/>
      <c r="F51" s="104" t="s">
        <v>57</v>
      </c>
      <c r="G51" s="104" t="s">
        <v>57</v>
      </c>
      <c r="H51" s="104"/>
      <c r="I51" s="359">
        <v>3</v>
      </c>
      <c r="J51" s="104">
        <v>90</v>
      </c>
      <c r="K51" s="58">
        <v>50</v>
      </c>
      <c r="L51" s="58">
        <v>10</v>
      </c>
      <c r="M51" s="58"/>
      <c r="N51" s="58"/>
      <c r="O51" s="58">
        <v>40</v>
      </c>
      <c r="P51" s="60">
        <f t="shared" si="0"/>
        <v>40</v>
      </c>
      <c r="Q51" s="49"/>
      <c r="R51" s="49"/>
      <c r="S51" s="49"/>
      <c r="T51" s="49"/>
      <c r="U51" s="49"/>
      <c r="V51" s="49"/>
      <c r="W51" s="49"/>
      <c r="X51" s="49"/>
      <c r="Y51" s="106">
        <v>2.77</v>
      </c>
      <c r="Z51" s="49"/>
      <c r="AA51" s="49"/>
      <c r="AB51" s="49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</row>
    <row r="52" spans="1:41" ht="24.75" customHeight="1">
      <c r="A52" s="40" t="s">
        <v>213</v>
      </c>
      <c r="B52" s="54" t="s">
        <v>214</v>
      </c>
      <c r="C52" s="111"/>
      <c r="D52" s="102" t="s">
        <v>174</v>
      </c>
      <c r="E52" s="102"/>
      <c r="F52" s="104" t="s">
        <v>57</v>
      </c>
      <c r="G52" s="104" t="s">
        <v>57</v>
      </c>
      <c r="H52" s="104"/>
      <c r="I52" s="359">
        <v>3</v>
      </c>
      <c r="J52" s="104">
        <v>90</v>
      </c>
      <c r="K52" s="58">
        <v>50</v>
      </c>
      <c r="L52" s="58">
        <v>10</v>
      </c>
      <c r="M52" s="58"/>
      <c r="N52" s="58"/>
      <c r="O52" s="58">
        <v>40</v>
      </c>
      <c r="P52" s="60">
        <f t="shared" si="0"/>
        <v>40</v>
      </c>
      <c r="Q52" s="49"/>
      <c r="R52" s="49"/>
      <c r="S52" s="49"/>
      <c r="T52" s="49"/>
      <c r="U52" s="49"/>
      <c r="V52" s="49"/>
      <c r="W52" s="49"/>
      <c r="X52" s="49"/>
      <c r="Y52" s="49"/>
      <c r="Z52" s="48">
        <v>3.12</v>
      </c>
      <c r="AA52" s="49"/>
      <c r="AB52" s="49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</row>
    <row r="53" spans="1:41" ht="24.75" customHeight="1">
      <c r="A53" s="40" t="s">
        <v>215</v>
      </c>
      <c r="B53" s="54" t="s">
        <v>216</v>
      </c>
      <c r="C53" s="111"/>
      <c r="D53" s="102" t="s">
        <v>180</v>
      </c>
      <c r="E53" s="102"/>
      <c r="F53" s="104" t="s">
        <v>57</v>
      </c>
      <c r="G53" s="104" t="s">
        <v>57</v>
      </c>
      <c r="H53" s="104"/>
      <c r="I53" s="359">
        <v>5</v>
      </c>
      <c r="J53" s="104">
        <v>150</v>
      </c>
      <c r="K53" s="58">
        <v>88</v>
      </c>
      <c r="L53" s="58">
        <v>0</v>
      </c>
      <c r="M53" s="58"/>
      <c r="N53" s="58"/>
      <c r="O53" s="58">
        <v>88</v>
      </c>
      <c r="P53" s="60">
        <f t="shared" si="0"/>
        <v>62</v>
      </c>
      <c r="Q53" s="49"/>
      <c r="R53" s="49"/>
      <c r="S53" s="49"/>
      <c r="T53" s="49"/>
      <c r="U53" s="49"/>
      <c r="V53" s="49"/>
      <c r="W53" s="49"/>
      <c r="X53" s="49"/>
      <c r="Y53" s="106">
        <v>2.65</v>
      </c>
      <c r="Z53" s="48">
        <v>2.5099999999999998</v>
      </c>
      <c r="AA53" s="49"/>
      <c r="AB53" s="49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</row>
    <row r="54" spans="1:41" ht="26.25" customHeight="1">
      <c r="A54" s="40" t="s">
        <v>217</v>
      </c>
      <c r="B54" s="54" t="s">
        <v>218</v>
      </c>
      <c r="C54" s="111"/>
      <c r="D54" s="102" t="s">
        <v>170</v>
      </c>
      <c r="E54" s="102"/>
      <c r="F54" s="104" t="s">
        <v>57</v>
      </c>
      <c r="G54" s="104" t="s">
        <v>57</v>
      </c>
      <c r="H54" s="104"/>
      <c r="I54" s="359">
        <v>3</v>
      </c>
      <c r="J54" s="112">
        <v>90</v>
      </c>
      <c r="K54" s="104">
        <v>40</v>
      </c>
      <c r="L54" s="104">
        <v>6</v>
      </c>
      <c r="M54" s="104"/>
      <c r="N54" s="104"/>
      <c r="O54" s="104">
        <v>34</v>
      </c>
      <c r="P54" s="60">
        <f t="shared" si="0"/>
        <v>50</v>
      </c>
      <c r="Q54" s="49"/>
      <c r="R54" s="49"/>
      <c r="S54" s="49"/>
      <c r="T54" s="49"/>
      <c r="U54" s="49"/>
      <c r="V54" s="49"/>
      <c r="W54" s="49">
        <v>2.1</v>
      </c>
      <c r="X54" s="49"/>
      <c r="Y54" s="49"/>
      <c r="Z54" s="49"/>
      <c r="AA54" s="49"/>
      <c r="AB54" s="49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</row>
    <row r="55" spans="1:41" ht="26.25" customHeight="1">
      <c r="A55" s="40" t="s">
        <v>219</v>
      </c>
      <c r="B55" s="54" t="s">
        <v>220</v>
      </c>
      <c r="C55" s="101"/>
      <c r="D55" s="102" t="s">
        <v>175</v>
      </c>
      <c r="E55" s="102"/>
      <c r="F55" s="103" t="s">
        <v>57</v>
      </c>
      <c r="G55" s="104" t="s">
        <v>57</v>
      </c>
      <c r="H55" s="104"/>
      <c r="I55" s="355">
        <v>3</v>
      </c>
      <c r="J55" s="105">
        <v>90</v>
      </c>
      <c r="K55" s="105">
        <v>54</v>
      </c>
      <c r="L55" s="105">
        <v>0</v>
      </c>
      <c r="M55" s="105"/>
      <c r="N55" s="105"/>
      <c r="O55" s="105">
        <v>54</v>
      </c>
      <c r="P55" s="60">
        <f t="shared" si="0"/>
        <v>36</v>
      </c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8">
        <v>2.7</v>
      </c>
      <c r="AB55" s="49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</row>
    <row r="56" spans="1:41" ht="51.75" customHeight="1">
      <c r="A56" s="40"/>
      <c r="B56" s="116" t="s">
        <v>221</v>
      </c>
      <c r="C56" s="117">
        <v>16</v>
      </c>
      <c r="D56" s="118">
        <v>36</v>
      </c>
      <c r="E56" s="118">
        <v>29</v>
      </c>
      <c r="F56" s="119">
        <v>12</v>
      </c>
      <c r="G56" s="120">
        <v>1</v>
      </c>
      <c r="H56" s="121">
        <v>15</v>
      </c>
      <c r="I56" s="362">
        <f t="shared" ref="I56:L56" si="6">SUM(I11:I55)</f>
        <v>270</v>
      </c>
      <c r="J56" s="120">
        <f t="shared" si="6"/>
        <v>8100</v>
      </c>
      <c r="K56" s="120">
        <f t="shared" si="6"/>
        <v>4626</v>
      </c>
      <c r="L56" s="120">
        <f t="shared" si="6"/>
        <v>638</v>
      </c>
      <c r="M56" s="120"/>
      <c r="N56" s="120">
        <f t="shared" ref="N56:S56" si="7">SUM(N11:N55)</f>
        <v>30</v>
      </c>
      <c r="O56" s="120">
        <f t="shared" si="7"/>
        <v>3958</v>
      </c>
      <c r="P56" s="120">
        <f t="shared" si="7"/>
        <v>3474</v>
      </c>
      <c r="Q56" s="122">
        <f t="shared" si="7"/>
        <v>22.294736842105266</v>
      </c>
      <c r="R56" s="122">
        <f t="shared" si="7"/>
        <v>14.86</v>
      </c>
      <c r="S56" s="122">
        <f t="shared" si="7"/>
        <v>24.31</v>
      </c>
      <c r="T56" s="119">
        <v>17.04</v>
      </c>
      <c r="U56" s="122">
        <f>SUM(U11:U55)</f>
        <v>24.670000000000005</v>
      </c>
      <c r="V56" s="119">
        <v>21.11</v>
      </c>
      <c r="W56" s="119">
        <f t="shared" ref="W56:Z56" si="8">SUM(W11:W55)</f>
        <v>22.470000000000002</v>
      </c>
      <c r="X56" s="119">
        <f t="shared" si="8"/>
        <v>21.21</v>
      </c>
      <c r="Y56" s="119">
        <f t="shared" si="8"/>
        <v>27.369999999999997</v>
      </c>
      <c r="Z56" s="119">
        <f t="shared" si="8"/>
        <v>23.620000000000005</v>
      </c>
      <c r="AA56" s="119">
        <v>23.13</v>
      </c>
      <c r="AB56" s="119">
        <f>SUM(AB11:AB55)</f>
        <v>19</v>
      </c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</row>
    <row r="57" spans="1:41" ht="15.75" customHeight="1">
      <c r="A57" s="322" t="s">
        <v>222</v>
      </c>
      <c r="B57" s="306"/>
      <c r="C57" s="306"/>
      <c r="D57" s="306"/>
      <c r="E57" s="306"/>
      <c r="F57" s="306"/>
      <c r="G57" s="306"/>
      <c r="H57" s="306"/>
      <c r="I57" s="306"/>
      <c r="J57" s="306"/>
      <c r="K57" s="306"/>
      <c r="L57" s="306"/>
      <c r="M57" s="306"/>
      <c r="N57" s="306"/>
      <c r="O57" s="306"/>
      <c r="P57" s="306"/>
      <c r="Q57" s="306"/>
      <c r="R57" s="306"/>
      <c r="S57" s="306"/>
      <c r="T57" s="306"/>
      <c r="U57" s="306"/>
      <c r="V57" s="306"/>
      <c r="W57" s="306"/>
      <c r="X57" s="306"/>
      <c r="Y57" s="306"/>
      <c r="Z57" s="306"/>
      <c r="AA57" s="306"/>
      <c r="AB57" s="314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</row>
    <row r="58" spans="1:41" ht="15.75" customHeight="1">
      <c r="A58" s="323" t="s">
        <v>223</v>
      </c>
      <c r="B58" s="320"/>
      <c r="C58" s="320"/>
      <c r="D58" s="320"/>
      <c r="E58" s="320"/>
      <c r="F58" s="320"/>
      <c r="G58" s="320"/>
      <c r="H58" s="320"/>
      <c r="I58" s="320"/>
      <c r="J58" s="320"/>
      <c r="K58" s="320"/>
      <c r="L58" s="320"/>
      <c r="M58" s="320"/>
      <c r="N58" s="320"/>
      <c r="O58" s="320"/>
      <c r="P58" s="320"/>
      <c r="Q58" s="320"/>
      <c r="R58" s="320"/>
      <c r="S58" s="320"/>
      <c r="T58" s="320"/>
      <c r="U58" s="320"/>
      <c r="V58" s="320"/>
      <c r="W58" s="320"/>
      <c r="X58" s="320"/>
      <c r="Y58" s="320"/>
      <c r="Z58" s="320"/>
      <c r="AA58" s="320"/>
      <c r="AB58" s="321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</row>
    <row r="59" spans="1:41" ht="24" customHeight="1">
      <c r="A59" s="123" t="s">
        <v>224</v>
      </c>
      <c r="B59" s="124" t="s">
        <v>225</v>
      </c>
      <c r="C59" s="125"/>
      <c r="D59" s="126"/>
      <c r="E59" s="127" t="s">
        <v>117</v>
      </c>
      <c r="F59" s="78"/>
      <c r="G59" s="78"/>
      <c r="H59" s="128"/>
      <c r="I59" s="363">
        <v>3</v>
      </c>
      <c r="J59" s="128">
        <v>90</v>
      </c>
      <c r="K59" s="128">
        <v>30</v>
      </c>
      <c r="L59" s="128">
        <v>10</v>
      </c>
      <c r="M59" s="128"/>
      <c r="N59" s="128"/>
      <c r="O59" s="128">
        <v>20</v>
      </c>
      <c r="P59" s="47">
        <f t="shared" ref="P59:P69" si="9">J59-K59</f>
        <v>60</v>
      </c>
      <c r="Q59" s="79"/>
      <c r="R59" s="58">
        <v>1.67</v>
      </c>
      <c r="S59" s="129"/>
      <c r="T59" s="129"/>
      <c r="U59" s="129"/>
      <c r="V59" s="78"/>
      <c r="W59" s="78"/>
      <c r="X59" s="78"/>
      <c r="Y59" s="126"/>
      <c r="Z59" s="126"/>
      <c r="AA59" s="126"/>
      <c r="AB59" s="130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</row>
    <row r="60" spans="1:41" ht="24" customHeight="1">
      <c r="A60" s="123" t="s">
        <v>226</v>
      </c>
      <c r="B60" s="131" t="s">
        <v>227</v>
      </c>
      <c r="C60" s="132"/>
      <c r="D60" s="56"/>
      <c r="E60" s="93" t="s">
        <v>117</v>
      </c>
      <c r="F60" s="58"/>
      <c r="G60" s="107"/>
      <c r="H60" s="58"/>
      <c r="I60" s="352">
        <v>3</v>
      </c>
      <c r="J60" s="58">
        <v>90</v>
      </c>
      <c r="K60" s="58">
        <v>30</v>
      </c>
      <c r="L60" s="58">
        <v>10</v>
      </c>
      <c r="M60" s="58"/>
      <c r="N60" s="58"/>
      <c r="O60" s="58">
        <v>20</v>
      </c>
      <c r="P60" s="60">
        <f t="shared" si="9"/>
        <v>60</v>
      </c>
      <c r="Q60" s="79"/>
      <c r="R60" s="58">
        <v>1.67</v>
      </c>
      <c r="S60" s="129"/>
      <c r="T60" s="129"/>
      <c r="U60" s="129"/>
      <c r="V60" s="78"/>
      <c r="W60" s="78"/>
      <c r="X60" s="78"/>
      <c r="Y60" s="126"/>
      <c r="Z60" s="126"/>
      <c r="AA60" s="126"/>
      <c r="AB60" s="130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</row>
    <row r="61" spans="1:41" ht="25.5" customHeight="1">
      <c r="A61" s="123" t="s">
        <v>228</v>
      </c>
      <c r="B61" s="133" t="s">
        <v>229</v>
      </c>
      <c r="C61" s="132"/>
      <c r="D61" s="56"/>
      <c r="E61" s="93" t="s">
        <v>117</v>
      </c>
      <c r="F61" s="58"/>
      <c r="G61" s="107"/>
      <c r="H61" s="58"/>
      <c r="I61" s="352">
        <v>3</v>
      </c>
      <c r="J61" s="58">
        <v>90</v>
      </c>
      <c r="K61" s="58">
        <v>30</v>
      </c>
      <c r="L61" s="58"/>
      <c r="M61" s="58"/>
      <c r="N61" s="58"/>
      <c r="O61" s="58">
        <v>30</v>
      </c>
      <c r="P61" s="60">
        <f t="shared" si="9"/>
        <v>60</v>
      </c>
      <c r="Q61" s="79"/>
      <c r="R61" s="58">
        <v>1.67</v>
      </c>
      <c r="S61" s="91"/>
      <c r="T61" s="91"/>
      <c r="U61" s="91"/>
      <c r="V61" s="91"/>
      <c r="W61" s="91"/>
      <c r="X61" s="91"/>
      <c r="Y61" s="91"/>
      <c r="Z61" s="91"/>
      <c r="AA61" s="91"/>
      <c r="AB61" s="134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</row>
    <row r="62" spans="1:41" ht="25.5" customHeight="1">
      <c r="A62" s="123" t="s">
        <v>230</v>
      </c>
      <c r="B62" s="135" t="s">
        <v>231</v>
      </c>
      <c r="C62" s="136"/>
      <c r="D62" s="126"/>
      <c r="E62" s="127" t="s">
        <v>117</v>
      </c>
      <c r="F62" s="78"/>
      <c r="G62" s="80"/>
      <c r="H62" s="58"/>
      <c r="I62" s="352">
        <v>3</v>
      </c>
      <c r="J62" s="58">
        <v>90</v>
      </c>
      <c r="K62" s="58">
        <v>30</v>
      </c>
      <c r="L62" s="58"/>
      <c r="M62" s="58"/>
      <c r="N62" s="58"/>
      <c r="O62" s="58">
        <v>30</v>
      </c>
      <c r="P62" s="60">
        <f t="shared" si="9"/>
        <v>60</v>
      </c>
      <c r="Q62" s="137"/>
      <c r="R62" s="58">
        <v>1.67</v>
      </c>
      <c r="S62" s="91"/>
      <c r="T62" s="91"/>
      <c r="U62" s="91"/>
      <c r="V62" s="91"/>
      <c r="W62" s="91"/>
      <c r="X62" s="91"/>
      <c r="Y62" s="91"/>
      <c r="Z62" s="91"/>
      <c r="AA62" s="91"/>
      <c r="AB62" s="134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</row>
    <row r="63" spans="1:41" ht="21" customHeight="1">
      <c r="A63" s="123" t="s">
        <v>232</v>
      </c>
      <c r="B63" s="89" t="s">
        <v>233</v>
      </c>
      <c r="C63" s="138"/>
      <c r="D63" s="126"/>
      <c r="E63" s="127" t="s">
        <v>117</v>
      </c>
      <c r="F63" s="78"/>
      <c r="G63" s="80"/>
      <c r="H63" s="58"/>
      <c r="I63" s="352">
        <v>3</v>
      </c>
      <c r="J63" s="58">
        <v>90</v>
      </c>
      <c r="K63" s="58">
        <v>30</v>
      </c>
      <c r="L63" s="58">
        <v>10</v>
      </c>
      <c r="M63" s="58"/>
      <c r="N63" s="58"/>
      <c r="O63" s="58">
        <v>20</v>
      </c>
      <c r="P63" s="60">
        <f t="shared" si="9"/>
        <v>60</v>
      </c>
      <c r="Q63" s="79"/>
      <c r="R63" s="58">
        <v>1.67</v>
      </c>
      <c r="S63" s="91"/>
      <c r="T63" s="91"/>
      <c r="U63" s="91"/>
      <c r="V63" s="91"/>
      <c r="W63" s="91"/>
      <c r="X63" s="91"/>
      <c r="Y63" s="91"/>
      <c r="Z63" s="91"/>
      <c r="AA63" s="91"/>
      <c r="AB63" s="134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</row>
    <row r="64" spans="1:41" ht="26.25" customHeight="1">
      <c r="A64" s="123" t="s">
        <v>234</v>
      </c>
      <c r="B64" s="133" t="s">
        <v>235</v>
      </c>
      <c r="C64" s="138"/>
      <c r="D64" s="139"/>
      <c r="E64" s="127" t="s">
        <v>117</v>
      </c>
      <c r="F64" s="78"/>
      <c r="G64" s="78"/>
      <c r="H64" s="78"/>
      <c r="I64" s="364">
        <v>3</v>
      </c>
      <c r="J64" s="78">
        <v>90</v>
      </c>
      <c r="K64" s="78">
        <v>30</v>
      </c>
      <c r="L64" s="78">
        <v>10</v>
      </c>
      <c r="M64" s="78"/>
      <c r="N64" s="78"/>
      <c r="O64" s="78">
        <v>20</v>
      </c>
      <c r="P64" s="60">
        <f t="shared" si="9"/>
        <v>60</v>
      </c>
      <c r="Q64" s="79"/>
      <c r="R64" s="58">
        <v>1.67</v>
      </c>
      <c r="S64" s="91"/>
      <c r="T64" s="91"/>
      <c r="U64" s="91"/>
      <c r="V64" s="91"/>
      <c r="W64" s="91"/>
      <c r="X64" s="91"/>
      <c r="Y64" s="91"/>
      <c r="Z64" s="91"/>
      <c r="AA64" s="91"/>
      <c r="AB64" s="134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</row>
    <row r="65" spans="1:41" ht="30.75" customHeight="1">
      <c r="A65" s="123" t="s">
        <v>236</v>
      </c>
      <c r="B65" s="135" t="s">
        <v>237</v>
      </c>
      <c r="C65" s="81"/>
      <c r="D65" s="56"/>
      <c r="E65" s="127" t="s">
        <v>117</v>
      </c>
      <c r="F65" s="78"/>
      <c r="G65" s="78"/>
      <c r="H65" s="78"/>
      <c r="I65" s="364">
        <v>4</v>
      </c>
      <c r="J65" s="78">
        <v>120</v>
      </c>
      <c r="K65" s="78">
        <v>30</v>
      </c>
      <c r="L65" s="78">
        <v>10</v>
      </c>
      <c r="M65" s="78"/>
      <c r="N65" s="78"/>
      <c r="O65" s="78">
        <v>20</v>
      </c>
      <c r="P65" s="60">
        <f t="shared" si="9"/>
        <v>90</v>
      </c>
      <c r="Q65" s="79"/>
      <c r="R65" s="58">
        <v>1.67</v>
      </c>
      <c r="S65" s="91"/>
      <c r="T65" s="91"/>
      <c r="U65" s="91"/>
      <c r="V65" s="91"/>
      <c r="W65" s="91"/>
      <c r="X65" s="91"/>
      <c r="Y65" s="91"/>
      <c r="Z65" s="91"/>
      <c r="AA65" s="91"/>
      <c r="AB65" s="134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</row>
    <row r="66" spans="1:41" ht="30.75" customHeight="1">
      <c r="A66" s="123" t="s">
        <v>238</v>
      </c>
      <c r="B66" s="135" t="s">
        <v>239</v>
      </c>
      <c r="C66" s="81"/>
      <c r="D66" s="56"/>
      <c r="E66" s="127" t="s">
        <v>117</v>
      </c>
      <c r="F66" s="78"/>
      <c r="G66" s="78"/>
      <c r="H66" s="78"/>
      <c r="I66" s="364">
        <v>4</v>
      </c>
      <c r="J66" s="78">
        <v>120</v>
      </c>
      <c r="K66" s="78">
        <v>30</v>
      </c>
      <c r="L66" s="78">
        <v>10</v>
      </c>
      <c r="M66" s="78"/>
      <c r="N66" s="78"/>
      <c r="O66" s="78">
        <v>20</v>
      </c>
      <c r="P66" s="60">
        <f t="shared" si="9"/>
        <v>90</v>
      </c>
      <c r="Q66" s="79"/>
      <c r="R66" s="58">
        <v>1.67</v>
      </c>
      <c r="S66" s="78"/>
      <c r="T66" s="78"/>
      <c r="U66" s="140"/>
      <c r="V66" s="140"/>
      <c r="W66" s="140"/>
      <c r="X66" s="140"/>
      <c r="Y66" s="140"/>
      <c r="Z66" s="140"/>
      <c r="AA66" s="140"/>
      <c r="AB66" s="141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</row>
    <row r="67" spans="1:41" ht="36.75" customHeight="1">
      <c r="A67" s="123" t="s">
        <v>240</v>
      </c>
      <c r="B67" s="133" t="s">
        <v>241</v>
      </c>
      <c r="C67" s="81"/>
      <c r="D67" s="126"/>
      <c r="E67" s="127" t="s">
        <v>117</v>
      </c>
      <c r="F67" s="78"/>
      <c r="G67" s="78"/>
      <c r="H67" s="78"/>
      <c r="I67" s="364">
        <v>3</v>
      </c>
      <c r="J67" s="78">
        <v>90</v>
      </c>
      <c r="K67" s="78">
        <v>30</v>
      </c>
      <c r="L67" s="78">
        <v>10</v>
      </c>
      <c r="M67" s="78"/>
      <c r="N67" s="78"/>
      <c r="O67" s="78">
        <v>20</v>
      </c>
      <c r="P67" s="60">
        <f t="shared" si="9"/>
        <v>60</v>
      </c>
      <c r="Q67" s="79"/>
      <c r="R67" s="58">
        <v>1.67</v>
      </c>
      <c r="S67" s="78"/>
      <c r="T67" s="78"/>
      <c r="U67" s="140"/>
      <c r="V67" s="140"/>
      <c r="W67" s="140"/>
      <c r="X67" s="140"/>
      <c r="Y67" s="140"/>
      <c r="Z67" s="140"/>
      <c r="AA67" s="140"/>
      <c r="AB67" s="141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</row>
    <row r="68" spans="1:41" ht="30.75" customHeight="1">
      <c r="A68" s="123" t="s">
        <v>242</v>
      </c>
      <c r="B68" s="133" t="s">
        <v>243</v>
      </c>
      <c r="C68" s="81"/>
      <c r="D68" s="126"/>
      <c r="E68" s="127" t="s">
        <v>117</v>
      </c>
      <c r="F68" s="78"/>
      <c r="G68" s="78"/>
      <c r="H68" s="78"/>
      <c r="I68" s="364">
        <v>3</v>
      </c>
      <c r="J68" s="78">
        <v>90</v>
      </c>
      <c r="K68" s="78">
        <v>30</v>
      </c>
      <c r="L68" s="78">
        <v>10</v>
      </c>
      <c r="M68" s="78"/>
      <c r="N68" s="78"/>
      <c r="O68" s="78">
        <v>20</v>
      </c>
      <c r="P68" s="60">
        <f t="shared" si="9"/>
        <v>60</v>
      </c>
      <c r="Q68" s="79"/>
      <c r="R68" s="58">
        <v>1.67</v>
      </c>
      <c r="S68" s="78"/>
      <c r="T68" s="78"/>
      <c r="U68" s="91"/>
      <c r="V68" s="91"/>
      <c r="W68" s="91"/>
      <c r="X68" s="91"/>
      <c r="Y68" s="91"/>
      <c r="Z68" s="91"/>
      <c r="AA68" s="91"/>
      <c r="AB68" s="134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</row>
    <row r="69" spans="1:41" ht="84.75" customHeight="1">
      <c r="A69" s="142"/>
      <c r="B69" s="143" t="s">
        <v>244</v>
      </c>
      <c r="C69" s="144"/>
      <c r="D69" s="144"/>
      <c r="E69" s="144">
        <v>5</v>
      </c>
      <c r="F69" s="144"/>
      <c r="G69" s="144"/>
      <c r="H69" s="144"/>
      <c r="I69" s="365">
        <v>16</v>
      </c>
      <c r="J69" s="144">
        <f>I69*30</f>
        <v>480</v>
      </c>
      <c r="K69" s="144">
        <f t="shared" ref="K69:L69" si="10">K62+K63++K65+K59+K67</f>
        <v>150</v>
      </c>
      <c r="L69" s="144">
        <f t="shared" si="10"/>
        <v>40</v>
      </c>
      <c r="M69" s="144"/>
      <c r="N69" s="144"/>
      <c r="O69" s="144">
        <f>K69-L69</f>
        <v>110</v>
      </c>
      <c r="P69" s="145">
        <f t="shared" si="9"/>
        <v>330</v>
      </c>
      <c r="Q69" s="146"/>
      <c r="R69" s="147">
        <v>6.68</v>
      </c>
      <c r="S69" s="129"/>
      <c r="T69" s="129"/>
      <c r="U69" s="129"/>
      <c r="V69" s="129"/>
      <c r="W69" s="129"/>
      <c r="X69" s="129"/>
      <c r="Y69" s="129"/>
      <c r="Z69" s="129"/>
      <c r="AA69" s="129"/>
      <c r="AB69" s="148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</row>
    <row r="70" spans="1:41" ht="15.75" customHeight="1">
      <c r="A70" s="324" t="s">
        <v>245</v>
      </c>
      <c r="B70" s="311"/>
      <c r="C70" s="311"/>
      <c r="D70" s="311"/>
      <c r="E70" s="311"/>
      <c r="F70" s="311"/>
      <c r="G70" s="311"/>
      <c r="H70" s="311"/>
      <c r="I70" s="311"/>
      <c r="J70" s="311"/>
      <c r="K70" s="311"/>
      <c r="L70" s="311"/>
      <c r="M70" s="311"/>
      <c r="N70" s="311"/>
      <c r="O70" s="311"/>
      <c r="P70" s="311"/>
      <c r="Q70" s="311"/>
      <c r="R70" s="311"/>
      <c r="S70" s="311"/>
      <c r="T70" s="311"/>
      <c r="U70" s="311"/>
      <c r="V70" s="311"/>
      <c r="W70" s="311"/>
      <c r="X70" s="311"/>
      <c r="Y70" s="311"/>
      <c r="Z70" s="311"/>
      <c r="AA70" s="311"/>
      <c r="AB70" s="312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</row>
    <row r="71" spans="1:41" ht="24.75" customHeight="1">
      <c r="A71" s="149" t="s">
        <v>246</v>
      </c>
      <c r="B71" s="124" t="s">
        <v>247</v>
      </c>
      <c r="C71" s="150"/>
      <c r="D71" s="151"/>
      <c r="E71" s="151" t="s">
        <v>114</v>
      </c>
      <c r="F71" s="46"/>
      <c r="G71" s="46"/>
      <c r="H71" s="46"/>
      <c r="I71" s="366">
        <v>4</v>
      </c>
      <c r="J71" s="46">
        <v>120</v>
      </c>
      <c r="K71" s="46">
        <v>30</v>
      </c>
      <c r="L71" s="46">
        <v>0</v>
      </c>
      <c r="M71" s="46"/>
      <c r="N71" s="46"/>
      <c r="O71" s="46">
        <v>30</v>
      </c>
      <c r="P71" s="47">
        <f t="shared" ref="P71:P83" si="11">J71-K71</f>
        <v>90</v>
      </c>
      <c r="Q71" s="26"/>
      <c r="R71" s="26"/>
      <c r="S71" s="26"/>
      <c r="T71" s="152">
        <v>1.76</v>
      </c>
      <c r="U71" s="26"/>
      <c r="V71" s="26"/>
      <c r="W71" s="26"/>
      <c r="X71" s="26"/>
      <c r="Y71" s="26"/>
      <c r="Z71" s="26"/>
      <c r="AA71" s="26"/>
      <c r="AB71" s="26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</row>
    <row r="72" spans="1:41" ht="24.75" customHeight="1">
      <c r="A72" s="149" t="s">
        <v>248</v>
      </c>
      <c r="B72" s="131" t="s">
        <v>249</v>
      </c>
      <c r="C72" s="153"/>
      <c r="D72" s="154"/>
      <c r="E72" s="127" t="s">
        <v>114</v>
      </c>
      <c r="F72" s="78"/>
      <c r="G72" s="78"/>
      <c r="H72" s="78"/>
      <c r="I72" s="364">
        <v>4</v>
      </c>
      <c r="J72" s="78">
        <v>120</v>
      </c>
      <c r="K72" s="78">
        <v>30</v>
      </c>
      <c r="L72" s="78">
        <v>0</v>
      </c>
      <c r="M72" s="78"/>
      <c r="N72" s="78"/>
      <c r="O72" s="78">
        <v>30</v>
      </c>
      <c r="P72" s="60">
        <f t="shared" si="11"/>
        <v>90</v>
      </c>
      <c r="Q72" s="26"/>
      <c r="R72" s="26"/>
      <c r="S72" s="26"/>
      <c r="T72" s="152">
        <v>1.76</v>
      </c>
      <c r="U72" s="26"/>
      <c r="V72" s="26"/>
      <c r="W72" s="26"/>
      <c r="X72" s="26"/>
      <c r="Y72" s="26"/>
      <c r="Z72" s="26"/>
      <c r="AA72" s="26"/>
      <c r="AB72" s="26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</row>
    <row r="73" spans="1:41" ht="48.75" customHeight="1">
      <c r="A73" s="149" t="s">
        <v>250</v>
      </c>
      <c r="B73" s="89" t="s">
        <v>251</v>
      </c>
      <c r="C73" s="155"/>
      <c r="D73" s="56" t="s">
        <v>113</v>
      </c>
      <c r="E73" s="74" t="s">
        <v>114</v>
      </c>
      <c r="F73" s="91"/>
      <c r="G73" s="91"/>
      <c r="H73" s="91"/>
      <c r="I73" s="367">
        <v>3</v>
      </c>
      <c r="J73" s="91">
        <f>I73*30</f>
        <v>90</v>
      </c>
      <c r="K73" s="58">
        <v>50</v>
      </c>
      <c r="L73" s="58">
        <v>0</v>
      </c>
      <c r="M73" s="58"/>
      <c r="N73" s="58"/>
      <c r="O73" s="58">
        <v>50</v>
      </c>
      <c r="P73" s="60">
        <f t="shared" si="11"/>
        <v>40</v>
      </c>
      <c r="Q73" s="26"/>
      <c r="R73" s="26"/>
      <c r="S73" s="26">
        <v>1.76</v>
      </c>
      <c r="T73" s="156">
        <v>1.18</v>
      </c>
      <c r="U73" s="26"/>
      <c r="V73" s="26"/>
      <c r="W73" s="26"/>
      <c r="X73" s="26"/>
      <c r="Y73" s="26"/>
      <c r="Z73" s="26"/>
      <c r="AA73" s="26"/>
      <c r="AB73" s="26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</row>
    <row r="74" spans="1:41" ht="51" customHeight="1">
      <c r="A74" s="149" t="s">
        <v>252</v>
      </c>
      <c r="B74" s="41" t="s">
        <v>253</v>
      </c>
      <c r="C74" s="41"/>
      <c r="D74" s="127" t="s">
        <v>113</v>
      </c>
      <c r="E74" s="127"/>
      <c r="F74" s="79" t="s">
        <v>57</v>
      </c>
      <c r="G74" s="78" t="s">
        <v>57</v>
      </c>
      <c r="H74" s="78"/>
      <c r="I74" s="353">
        <v>5</v>
      </c>
      <c r="J74" s="79">
        <v>150</v>
      </c>
      <c r="K74" s="78">
        <v>36</v>
      </c>
      <c r="L74" s="78">
        <v>0</v>
      </c>
      <c r="M74" s="78"/>
      <c r="N74" s="78" t="s">
        <v>57</v>
      </c>
      <c r="O74" s="78">
        <v>36</v>
      </c>
      <c r="P74" s="60">
        <f t="shared" si="11"/>
        <v>114</v>
      </c>
      <c r="Q74" s="26"/>
      <c r="R74" s="26"/>
      <c r="S74" s="26"/>
      <c r="T74" s="152">
        <v>2.12</v>
      </c>
      <c r="U74" s="26"/>
      <c r="V74" s="26"/>
      <c r="W74" s="26"/>
      <c r="X74" s="26"/>
      <c r="Y74" s="26"/>
      <c r="Z74" s="26"/>
      <c r="AA74" s="26"/>
      <c r="AB74" s="26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</row>
    <row r="75" spans="1:41" ht="51" customHeight="1">
      <c r="A75" s="149" t="s">
        <v>254</v>
      </c>
      <c r="B75" s="54" t="s">
        <v>255</v>
      </c>
      <c r="C75" s="94"/>
      <c r="D75" s="67" t="s">
        <v>113</v>
      </c>
      <c r="E75" s="67"/>
      <c r="F75" s="68" t="s">
        <v>57</v>
      </c>
      <c r="G75" s="69" t="s">
        <v>57</v>
      </c>
      <c r="H75" s="69"/>
      <c r="I75" s="351">
        <v>5</v>
      </c>
      <c r="J75" s="68">
        <v>150</v>
      </c>
      <c r="K75" s="69">
        <v>36</v>
      </c>
      <c r="L75" s="69">
        <v>0</v>
      </c>
      <c r="M75" s="69"/>
      <c r="N75" s="69" t="s">
        <v>57</v>
      </c>
      <c r="O75" s="69">
        <v>36</v>
      </c>
      <c r="P75" s="60">
        <f t="shared" si="11"/>
        <v>114</v>
      </c>
      <c r="Q75" s="26"/>
      <c r="R75" s="26"/>
      <c r="S75" s="26"/>
      <c r="T75" s="152">
        <v>2.12</v>
      </c>
      <c r="U75" s="26"/>
      <c r="V75" s="26"/>
      <c r="W75" s="26"/>
      <c r="X75" s="26"/>
      <c r="Y75" s="26"/>
      <c r="Z75" s="26"/>
      <c r="AA75" s="26"/>
      <c r="AB75" s="26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</row>
    <row r="76" spans="1:41" ht="40.5" customHeight="1">
      <c r="A76" s="149" t="s">
        <v>256</v>
      </c>
      <c r="B76" s="133" t="s">
        <v>257</v>
      </c>
      <c r="C76" s="90"/>
      <c r="D76" s="93" t="s">
        <v>113</v>
      </c>
      <c r="E76" s="93"/>
      <c r="F76" s="58" t="s">
        <v>57</v>
      </c>
      <c r="G76" s="58" t="s">
        <v>57</v>
      </c>
      <c r="H76" s="58"/>
      <c r="I76" s="352">
        <v>5</v>
      </c>
      <c r="J76" s="58">
        <v>150</v>
      </c>
      <c r="K76" s="58">
        <v>36</v>
      </c>
      <c r="L76" s="58">
        <v>0</v>
      </c>
      <c r="M76" s="58"/>
      <c r="N76" s="58" t="s">
        <v>57</v>
      </c>
      <c r="O76" s="58">
        <v>36</v>
      </c>
      <c r="P76" s="60">
        <f t="shared" si="11"/>
        <v>114</v>
      </c>
      <c r="Q76" s="26"/>
      <c r="R76" s="26"/>
      <c r="S76" s="26"/>
      <c r="T76" s="152">
        <v>2.12</v>
      </c>
      <c r="U76" s="26"/>
      <c r="V76" s="26"/>
      <c r="W76" s="26"/>
      <c r="X76" s="26"/>
      <c r="Y76" s="26"/>
      <c r="Z76" s="26"/>
      <c r="AA76" s="26"/>
      <c r="AB76" s="26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</row>
    <row r="77" spans="1:41" ht="37.5" customHeight="1">
      <c r="A77" s="149" t="s">
        <v>258</v>
      </c>
      <c r="B77" s="89" t="s">
        <v>259</v>
      </c>
      <c r="C77" s="157"/>
      <c r="D77" s="93"/>
      <c r="E77" s="93" t="s">
        <v>113</v>
      </c>
      <c r="F77" s="58"/>
      <c r="G77" s="58"/>
      <c r="H77" s="58"/>
      <c r="I77" s="352">
        <v>3</v>
      </c>
      <c r="J77" s="58">
        <v>90</v>
      </c>
      <c r="K77" s="58">
        <v>30</v>
      </c>
      <c r="L77" s="58">
        <v>0</v>
      </c>
      <c r="M77" s="58"/>
      <c r="N77" s="58"/>
      <c r="O77" s="58">
        <v>30</v>
      </c>
      <c r="P77" s="60">
        <f t="shared" si="11"/>
        <v>60</v>
      </c>
      <c r="Q77" s="26"/>
      <c r="R77" s="26"/>
      <c r="S77" s="26"/>
      <c r="T77" s="156">
        <v>1.76</v>
      </c>
      <c r="U77" s="26"/>
      <c r="V77" s="26"/>
      <c r="W77" s="26"/>
      <c r="X77" s="26"/>
      <c r="Y77" s="26"/>
      <c r="Z77" s="26"/>
      <c r="AA77" s="26"/>
      <c r="AB77" s="26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</row>
    <row r="78" spans="1:41" ht="40.5" customHeight="1">
      <c r="A78" s="149" t="s">
        <v>260</v>
      </c>
      <c r="B78" s="131" t="s">
        <v>261</v>
      </c>
      <c r="C78" s="153"/>
      <c r="D78" s="154"/>
      <c r="E78" s="154" t="s">
        <v>113</v>
      </c>
      <c r="F78" s="128"/>
      <c r="G78" s="128"/>
      <c r="H78" s="128"/>
      <c r="I78" s="363">
        <v>3</v>
      </c>
      <c r="J78" s="78">
        <v>90</v>
      </c>
      <c r="K78" s="78">
        <v>30</v>
      </c>
      <c r="L78" s="78">
        <v>0</v>
      </c>
      <c r="M78" s="78"/>
      <c r="N78" s="78"/>
      <c r="O78" s="78">
        <v>30</v>
      </c>
      <c r="P78" s="60">
        <f t="shared" si="11"/>
        <v>60</v>
      </c>
      <c r="Q78" s="26"/>
      <c r="R78" s="26"/>
      <c r="S78" s="26"/>
      <c r="T78" s="152">
        <v>1.76</v>
      </c>
      <c r="U78" s="26"/>
      <c r="V78" s="26"/>
      <c r="W78" s="26"/>
      <c r="X78" s="26"/>
      <c r="Y78" s="26"/>
      <c r="Z78" s="26"/>
      <c r="AA78" s="26"/>
      <c r="AB78" s="26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</row>
    <row r="79" spans="1:41" ht="48.75" customHeight="1">
      <c r="A79" s="149" t="s">
        <v>262</v>
      </c>
      <c r="B79" s="54" t="s">
        <v>263</v>
      </c>
      <c r="C79" s="54"/>
      <c r="D79" s="93"/>
      <c r="E79" s="93" t="s">
        <v>113</v>
      </c>
      <c r="F79" s="59"/>
      <c r="G79" s="58"/>
      <c r="H79" s="58"/>
      <c r="I79" s="350">
        <v>4</v>
      </c>
      <c r="J79" s="59">
        <v>120</v>
      </c>
      <c r="K79" s="58">
        <v>30</v>
      </c>
      <c r="L79" s="58">
        <v>0</v>
      </c>
      <c r="M79" s="58"/>
      <c r="N79" s="58"/>
      <c r="O79" s="58">
        <v>30</v>
      </c>
      <c r="P79" s="60">
        <f t="shared" si="11"/>
        <v>90</v>
      </c>
      <c r="Q79" s="26"/>
      <c r="R79" s="26"/>
      <c r="S79" s="26"/>
      <c r="T79" s="152">
        <v>1.76</v>
      </c>
      <c r="U79" s="26"/>
      <c r="V79" s="26"/>
      <c r="W79" s="26"/>
      <c r="X79" s="26"/>
      <c r="Y79" s="26"/>
      <c r="Z79" s="26"/>
      <c r="AA79" s="26"/>
      <c r="AB79" s="26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</row>
    <row r="80" spans="1:41" ht="37.5" customHeight="1">
      <c r="A80" s="149" t="s">
        <v>264</v>
      </c>
      <c r="B80" s="133" t="s">
        <v>265</v>
      </c>
      <c r="C80" s="54"/>
      <c r="D80" s="93"/>
      <c r="E80" s="93" t="s">
        <v>113</v>
      </c>
      <c r="F80" s="59"/>
      <c r="G80" s="58"/>
      <c r="H80" s="58"/>
      <c r="I80" s="350">
        <v>4</v>
      </c>
      <c r="J80" s="59">
        <v>120</v>
      </c>
      <c r="K80" s="58">
        <v>30</v>
      </c>
      <c r="L80" s="58">
        <v>0</v>
      </c>
      <c r="M80" s="58"/>
      <c r="N80" s="58"/>
      <c r="O80" s="58">
        <v>30</v>
      </c>
      <c r="P80" s="60">
        <f t="shared" si="11"/>
        <v>90</v>
      </c>
      <c r="Q80" s="26"/>
      <c r="R80" s="26"/>
      <c r="S80" s="26"/>
      <c r="T80" s="152">
        <v>1.76</v>
      </c>
      <c r="U80" s="26"/>
      <c r="V80" s="26"/>
      <c r="W80" s="26"/>
      <c r="X80" s="26"/>
      <c r="Y80" s="26"/>
      <c r="Z80" s="26"/>
      <c r="AA80" s="26"/>
      <c r="AB80" s="26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</row>
    <row r="81" spans="1:41" ht="37.5" customHeight="1">
      <c r="A81" s="149" t="s">
        <v>266</v>
      </c>
      <c r="B81" s="133" t="s">
        <v>267</v>
      </c>
      <c r="C81" s="155"/>
      <c r="D81" s="56"/>
      <c r="E81" s="85" t="s">
        <v>122</v>
      </c>
      <c r="F81" s="91"/>
      <c r="G81" s="91"/>
      <c r="H81" s="91"/>
      <c r="I81" s="367">
        <v>3</v>
      </c>
      <c r="J81" s="91">
        <f t="shared" ref="J81:J83" si="12">I81*30</f>
        <v>90</v>
      </c>
      <c r="K81" s="58">
        <v>50</v>
      </c>
      <c r="L81" s="58">
        <v>0</v>
      </c>
      <c r="M81" s="58"/>
      <c r="N81" s="58"/>
      <c r="O81" s="58">
        <v>50</v>
      </c>
      <c r="P81" s="60">
        <f t="shared" si="11"/>
        <v>40</v>
      </c>
      <c r="Q81" s="26"/>
      <c r="R81" s="26"/>
      <c r="S81" s="26">
        <v>1.76</v>
      </c>
      <c r="T81" s="156">
        <v>1.18</v>
      </c>
      <c r="U81" s="26"/>
      <c r="V81" s="26"/>
      <c r="W81" s="26"/>
      <c r="X81" s="26"/>
      <c r="Y81" s="26"/>
      <c r="Z81" s="26"/>
      <c r="AA81" s="26"/>
      <c r="AB81" s="26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</row>
    <row r="82" spans="1:41" ht="83.25" customHeight="1">
      <c r="A82" s="149" t="s">
        <v>268</v>
      </c>
      <c r="B82" s="89" t="s">
        <v>269</v>
      </c>
      <c r="C82" s="155"/>
      <c r="D82" s="56"/>
      <c r="E82" s="74" t="s">
        <v>122</v>
      </c>
      <c r="F82" s="91"/>
      <c r="G82" s="91"/>
      <c r="H82" s="91"/>
      <c r="I82" s="367">
        <v>3</v>
      </c>
      <c r="J82" s="91">
        <f t="shared" si="12"/>
        <v>90</v>
      </c>
      <c r="K82" s="58">
        <v>50</v>
      </c>
      <c r="L82" s="58">
        <v>0</v>
      </c>
      <c r="M82" s="58"/>
      <c r="N82" s="58"/>
      <c r="O82" s="58">
        <v>50</v>
      </c>
      <c r="P82" s="60">
        <f t="shared" si="11"/>
        <v>40</v>
      </c>
      <c r="Q82" s="26"/>
      <c r="R82" s="26"/>
      <c r="S82" s="26">
        <v>1.76</v>
      </c>
      <c r="T82" s="26">
        <v>1.18</v>
      </c>
      <c r="U82" s="26"/>
      <c r="V82" s="26"/>
      <c r="W82" s="26"/>
      <c r="X82" s="26"/>
      <c r="Y82" s="26"/>
      <c r="Z82" s="26"/>
      <c r="AA82" s="26"/>
      <c r="AB82" s="26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</row>
    <row r="83" spans="1:41" ht="80.25" customHeight="1">
      <c r="A83" s="158"/>
      <c r="B83" s="159" t="s">
        <v>270</v>
      </c>
      <c r="C83" s="160"/>
      <c r="D83" s="144">
        <v>1</v>
      </c>
      <c r="E83" s="144">
        <v>5</v>
      </c>
      <c r="F83" s="144"/>
      <c r="G83" s="144"/>
      <c r="H83" s="144"/>
      <c r="I83" s="365">
        <v>19</v>
      </c>
      <c r="J83" s="144">
        <f t="shared" si="12"/>
        <v>570</v>
      </c>
      <c r="K83" s="144">
        <f>K76+K77+K79+K82+K71</f>
        <v>176</v>
      </c>
      <c r="L83" s="144">
        <v>0</v>
      </c>
      <c r="M83" s="144"/>
      <c r="N83" s="144"/>
      <c r="O83" s="144">
        <f>K83</f>
        <v>176</v>
      </c>
      <c r="P83" s="145">
        <f t="shared" si="11"/>
        <v>394</v>
      </c>
      <c r="Q83" s="26"/>
      <c r="R83" s="26"/>
      <c r="S83" s="161">
        <f>S82+S72</f>
        <v>1.76</v>
      </c>
      <c r="T83" s="161">
        <f>T82+T80+T78+T76+T72</f>
        <v>8.58</v>
      </c>
      <c r="U83" s="26"/>
      <c r="V83" s="26"/>
      <c r="W83" s="26"/>
      <c r="X83" s="26"/>
      <c r="Y83" s="26"/>
      <c r="Z83" s="26"/>
      <c r="AA83" s="26"/>
      <c r="AB83" s="26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</row>
    <row r="84" spans="1:41" ht="21" customHeight="1">
      <c r="A84" s="324" t="s">
        <v>271</v>
      </c>
      <c r="B84" s="311"/>
      <c r="C84" s="311"/>
      <c r="D84" s="311"/>
      <c r="E84" s="311"/>
      <c r="F84" s="311"/>
      <c r="G84" s="311"/>
      <c r="H84" s="311"/>
      <c r="I84" s="311"/>
      <c r="J84" s="311"/>
      <c r="K84" s="311"/>
      <c r="L84" s="311"/>
      <c r="M84" s="311"/>
      <c r="N84" s="311"/>
      <c r="O84" s="311"/>
      <c r="P84" s="311"/>
      <c r="Q84" s="311"/>
      <c r="R84" s="311"/>
      <c r="S84" s="311"/>
      <c r="T84" s="311"/>
      <c r="U84" s="311"/>
      <c r="V84" s="311"/>
      <c r="W84" s="311"/>
      <c r="X84" s="311"/>
      <c r="Y84" s="311"/>
      <c r="Z84" s="311"/>
      <c r="AA84" s="311"/>
      <c r="AB84" s="312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</row>
    <row r="85" spans="1:41" ht="43.5" customHeight="1">
      <c r="A85" s="162" t="s">
        <v>272</v>
      </c>
      <c r="B85" s="124" t="s">
        <v>273</v>
      </c>
      <c r="C85" s="163"/>
      <c r="D85" s="43"/>
      <c r="E85" s="164" t="s">
        <v>148</v>
      </c>
      <c r="F85" s="46"/>
      <c r="G85" s="46"/>
      <c r="H85" s="46"/>
      <c r="I85" s="366">
        <v>3</v>
      </c>
      <c r="J85" s="46">
        <v>90</v>
      </c>
      <c r="K85" s="46">
        <v>30</v>
      </c>
      <c r="L85" s="46">
        <v>0</v>
      </c>
      <c r="M85" s="46"/>
      <c r="N85" s="46"/>
      <c r="O85" s="46">
        <v>30</v>
      </c>
      <c r="P85" s="47">
        <f t="shared" ref="P85:P100" si="13">J85-K85</f>
        <v>60</v>
      </c>
      <c r="Q85" s="26"/>
      <c r="R85" s="26"/>
      <c r="S85" s="26"/>
      <c r="T85" s="26"/>
      <c r="U85" s="26"/>
      <c r="V85" s="165">
        <v>1.87</v>
      </c>
      <c r="W85" s="26"/>
      <c r="X85" s="26"/>
      <c r="Y85" s="26"/>
      <c r="Z85" s="26"/>
      <c r="AA85" s="26"/>
      <c r="AB85" s="26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</row>
    <row r="86" spans="1:41" ht="45" customHeight="1">
      <c r="A86" s="162" t="s">
        <v>274</v>
      </c>
      <c r="B86" s="131" t="s">
        <v>275</v>
      </c>
      <c r="C86" s="166"/>
      <c r="D86" s="126"/>
      <c r="E86" s="93" t="s">
        <v>148</v>
      </c>
      <c r="F86" s="78"/>
      <c r="G86" s="78"/>
      <c r="H86" s="78"/>
      <c r="I86" s="364">
        <v>3</v>
      </c>
      <c r="J86" s="78">
        <v>90</v>
      </c>
      <c r="K86" s="78">
        <v>30</v>
      </c>
      <c r="L86" s="78">
        <v>0</v>
      </c>
      <c r="M86" s="78"/>
      <c r="N86" s="78"/>
      <c r="O86" s="78">
        <v>30</v>
      </c>
      <c r="P86" s="60">
        <f t="shared" si="13"/>
        <v>60</v>
      </c>
      <c r="Q86" s="26"/>
      <c r="R86" s="26"/>
      <c r="S86" s="26"/>
      <c r="T86" s="26"/>
      <c r="U86" s="26"/>
      <c r="V86" s="165">
        <v>1.87</v>
      </c>
      <c r="W86" s="26"/>
      <c r="X86" s="26"/>
      <c r="Y86" s="26"/>
      <c r="Z86" s="26"/>
      <c r="AA86" s="26"/>
      <c r="AB86" s="26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</row>
    <row r="87" spans="1:41" ht="45" customHeight="1">
      <c r="A87" s="162" t="s">
        <v>276</v>
      </c>
      <c r="B87" s="131" t="s">
        <v>277</v>
      </c>
      <c r="C87" s="166"/>
      <c r="D87" s="126"/>
      <c r="E87" s="93" t="s">
        <v>148</v>
      </c>
      <c r="F87" s="78"/>
      <c r="G87" s="78"/>
      <c r="H87" s="78"/>
      <c r="I87" s="364">
        <v>3</v>
      </c>
      <c r="J87" s="78">
        <v>90</v>
      </c>
      <c r="K87" s="78">
        <v>30</v>
      </c>
      <c r="L87" s="78">
        <v>0</v>
      </c>
      <c r="M87" s="78"/>
      <c r="N87" s="78"/>
      <c r="O87" s="78">
        <v>30</v>
      </c>
      <c r="P87" s="60">
        <f t="shared" si="13"/>
        <v>60</v>
      </c>
      <c r="Q87" s="26"/>
      <c r="R87" s="26"/>
      <c r="S87" s="26"/>
      <c r="T87" s="26"/>
      <c r="U87" s="26"/>
      <c r="V87" s="165">
        <v>1.87</v>
      </c>
      <c r="W87" s="26"/>
      <c r="X87" s="26"/>
      <c r="Y87" s="26"/>
      <c r="Z87" s="26"/>
      <c r="AA87" s="26"/>
      <c r="AB87" s="26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</row>
    <row r="88" spans="1:41" ht="28.5" customHeight="1">
      <c r="A88" s="162" t="s">
        <v>278</v>
      </c>
      <c r="B88" s="54" t="s">
        <v>279</v>
      </c>
      <c r="C88" s="81"/>
      <c r="D88" s="56"/>
      <c r="E88" s="93" t="s">
        <v>148</v>
      </c>
      <c r="F88" s="112" t="s">
        <v>57</v>
      </c>
      <c r="G88" s="104" t="s">
        <v>57</v>
      </c>
      <c r="H88" s="104" t="s">
        <v>57</v>
      </c>
      <c r="I88" s="368">
        <v>3</v>
      </c>
      <c r="J88" s="112">
        <v>90</v>
      </c>
      <c r="K88" s="104">
        <v>30</v>
      </c>
      <c r="L88" s="104">
        <v>10</v>
      </c>
      <c r="M88" s="104"/>
      <c r="N88" s="104"/>
      <c r="O88" s="104">
        <v>20</v>
      </c>
      <c r="P88" s="60">
        <f t="shared" si="13"/>
        <v>60</v>
      </c>
      <c r="Q88" s="26"/>
      <c r="R88" s="26"/>
      <c r="S88" s="26"/>
      <c r="T88" s="26"/>
      <c r="U88" s="26"/>
      <c r="V88" s="165">
        <v>1.87</v>
      </c>
      <c r="W88" s="26"/>
      <c r="X88" s="26"/>
      <c r="Y88" s="26"/>
      <c r="Z88" s="26"/>
      <c r="AA88" s="26"/>
      <c r="AB88" s="26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</row>
    <row r="89" spans="1:41" ht="31.5" customHeight="1">
      <c r="A89" s="162" t="s">
        <v>280</v>
      </c>
      <c r="B89" s="167" t="s">
        <v>281</v>
      </c>
      <c r="C89" s="65"/>
      <c r="D89" s="102"/>
      <c r="E89" s="93" t="s">
        <v>148</v>
      </c>
      <c r="F89" s="112" t="s">
        <v>57</v>
      </c>
      <c r="G89" s="104" t="s">
        <v>57</v>
      </c>
      <c r="H89" s="104" t="s">
        <v>57</v>
      </c>
      <c r="I89" s="368">
        <v>3</v>
      </c>
      <c r="J89" s="112">
        <v>90</v>
      </c>
      <c r="K89" s="104">
        <v>30</v>
      </c>
      <c r="L89" s="104">
        <v>10</v>
      </c>
      <c r="M89" s="104"/>
      <c r="N89" s="104"/>
      <c r="O89" s="104">
        <v>20</v>
      </c>
      <c r="P89" s="60">
        <f t="shared" si="13"/>
        <v>60</v>
      </c>
      <c r="Q89" s="26"/>
      <c r="R89" s="26"/>
      <c r="S89" s="26"/>
      <c r="T89" s="26"/>
      <c r="U89" s="26"/>
      <c r="V89" s="165">
        <v>1.87</v>
      </c>
      <c r="W89" s="26"/>
      <c r="X89" s="168"/>
      <c r="Y89" s="26"/>
      <c r="Z89" s="26"/>
      <c r="AA89" s="26"/>
      <c r="AB89" s="26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</row>
    <row r="90" spans="1:41" ht="27" customHeight="1">
      <c r="A90" s="162" t="s">
        <v>282</v>
      </c>
      <c r="B90" s="54" t="s">
        <v>283</v>
      </c>
      <c r="C90" s="100"/>
      <c r="D90" s="93" t="s">
        <v>142</v>
      </c>
      <c r="E90" s="93"/>
      <c r="F90" s="59" t="s">
        <v>57</v>
      </c>
      <c r="G90" s="58" t="s">
        <v>57</v>
      </c>
      <c r="H90" s="58"/>
      <c r="I90" s="350">
        <v>3</v>
      </c>
      <c r="J90" s="59">
        <v>90</v>
      </c>
      <c r="K90" s="58">
        <v>30</v>
      </c>
      <c r="L90" s="58">
        <v>0</v>
      </c>
      <c r="M90" s="58"/>
      <c r="N90" s="58" t="s">
        <v>57</v>
      </c>
      <c r="O90" s="58">
        <v>30</v>
      </c>
      <c r="P90" s="60">
        <f t="shared" si="13"/>
        <v>60</v>
      </c>
      <c r="Q90" s="26"/>
      <c r="R90" s="26"/>
      <c r="S90" s="26"/>
      <c r="T90" s="26"/>
      <c r="U90" s="169">
        <v>1.66</v>
      </c>
      <c r="V90" s="26"/>
      <c r="W90" s="26"/>
      <c r="X90" s="26"/>
      <c r="Y90" s="26"/>
      <c r="Z90" s="26"/>
      <c r="AA90" s="26"/>
      <c r="AB90" s="26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</row>
    <row r="91" spans="1:41" ht="34.5" customHeight="1">
      <c r="A91" s="162" t="s">
        <v>282</v>
      </c>
      <c r="B91" s="54" t="s">
        <v>284</v>
      </c>
      <c r="C91" s="100"/>
      <c r="D91" s="93" t="s">
        <v>142</v>
      </c>
      <c r="E91" s="93"/>
      <c r="F91" s="59" t="s">
        <v>57</v>
      </c>
      <c r="G91" s="58" t="s">
        <v>57</v>
      </c>
      <c r="H91" s="58"/>
      <c r="I91" s="350">
        <v>3</v>
      </c>
      <c r="J91" s="59">
        <v>90</v>
      </c>
      <c r="K91" s="58">
        <v>30</v>
      </c>
      <c r="L91" s="58">
        <v>0</v>
      </c>
      <c r="M91" s="58"/>
      <c r="N91" s="58" t="s">
        <v>57</v>
      </c>
      <c r="O91" s="58">
        <v>30</v>
      </c>
      <c r="P91" s="60">
        <f t="shared" si="13"/>
        <v>60</v>
      </c>
      <c r="Q91" s="26"/>
      <c r="R91" s="26"/>
      <c r="S91" s="26"/>
      <c r="T91" s="26"/>
      <c r="U91" s="169">
        <v>1.66</v>
      </c>
      <c r="V91" s="26"/>
      <c r="W91" s="26"/>
      <c r="X91" s="26"/>
      <c r="Y91" s="26"/>
      <c r="Z91" s="26"/>
      <c r="AA91" s="26"/>
      <c r="AB91" s="26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</row>
    <row r="92" spans="1:41" ht="34.5" customHeight="1">
      <c r="A92" s="162" t="s">
        <v>282</v>
      </c>
      <c r="B92" s="54" t="s">
        <v>285</v>
      </c>
      <c r="C92" s="100"/>
      <c r="D92" s="93" t="s">
        <v>142</v>
      </c>
      <c r="E92" s="93"/>
      <c r="F92" s="59" t="s">
        <v>57</v>
      </c>
      <c r="G92" s="58" t="s">
        <v>57</v>
      </c>
      <c r="H92" s="58"/>
      <c r="I92" s="350">
        <v>3</v>
      </c>
      <c r="J92" s="59">
        <v>90</v>
      </c>
      <c r="K92" s="58">
        <v>30</v>
      </c>
      <c r="L92" s="58">
        <v>0</v>
      </c>
      <c r="M92" s="58"/>
      <c r="N92" s="58" t="s">
        <v>57</v>
      </c>
      <c r="O92" s="58">
        <v>30</v>
      </c>
      <c r="P92" s="60">
        <f t="shared" si="13"/>
        <v>60</v>
      </c>
      <c r="Q92" s="26"/>
      <c r="R92" s="26"/>
      <c r="S92" s="26"/>
      <c r="T92" s="26"/>
      <c r="U92" s="169">
        <v>1.66</v>
      </c>
      <c r="V92" s="26"/>
      <c r="W92" s="26"/>
      <c r="X92" s="26"/>
      <c r="Y92" s="26"/>
      <c r="Z92" s="26"/>
      <c r="AA92" s="26"/>
      <c r="AB92" s="26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</row>
    <row r="93" spans="1:41" ht="49.5" customHeight="1">
      <c r="A93" s="149" t="s">
        <v>266</v>
      </c>
      <c r="B93" s="133" t="s">
        <v>267</v>
      </c>
      <c r="C93" s="100"/>
      <c r="D93" s="74"/>
      <c r="E93" s="74" t="s">
        <v>153</v>
      </c>
      <c r="F93" s="59"/>
      <c r="G93" s="58"/>
      <c r="H93" s="58"/>
      <c r="I93" s="350">
        <v>4</v>
      </c>
      <c r="J93" s="59">
        <v>120</v>
      </c>
      <c r="K93" s="58">
        <v>70</v>
      </c>
      <c r="L93" s="58">
        <v>0</v>
      </c>
      <c r="M93" s="58"/>
      <c r="N93" s="58"/>
      <c r="O93" s="58">
        <v>70</v>
      </c>
      <c r="P93" s="60">
        <f t="shared" si="13"/>
        <v>50</v>
      </c>
      <c r="Q93" s="26"/>
      <c r="R93" s="26"/>
      <c r="S93" s="26"/>
      <c r="T93" s="26"/>
      <c r="U93" s="170">
        <v>2.1</v>
      </c>
      <c r="V93" s="26">
        <v>2</v>
      </c>
      <c r="W93" s="26"/>
      <c r="X93" s="26"/>
      <c r="Y93" s="26"/>
      <c r="Z93" s="26"/>
      <c r="AA93" s="26"/>
      <c r="AB93" s="26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</row>
    <row r="94" spans="1:41" ht="49.5" customHeight="1">
      <c r="A94" s="162" t="s">
        <v>286</v>
      </c>
      <c r="B94" s="171" t="s">
        <v>287</v>
      </c>
      <c r="C94" s="100"/>
      <c r="D94" s="58"/>
      <c r="E94" s="58" t="s">
        <v>142</v>
      </c>
      <c r="F94" s="59"/>
      <c r="G94" s="58"/>
      <c r="H94" s="58"/>
      <c r="I94" s="350">
        <v>3</v>
      </c>
      <c r="J94" s="59">
        <v>90</v>
      </c>
      <c r="K94" s="58">
        <v>30</v>
      </c>
      <c r="L94" s="58">
        <v>0</v>
      </c>
      <c r="M94" s="58"/>
      <c r="N94" s="58"/>
      <c r="O94" s="58">
        <v>30</v>
      </c>
      <c r="P94" s="60">
        <f t="shared" si="13"/>
        <v>60</v>
      </c>
      <c r="Q94" s="26"/>
      <c r="R94" s="26"/>
      <c r="S94" s="26"/>
      <c r="T94" s="26"/>
      <c r="U94" s="26"/>
      <c r="V94" s="156">
        <v>1.88</v>
      </c>
      <c r="W94" s="26"/>
      <c r="X94" s="26"/>
      <c r="Y94" s="26"/>
      <c r="Z94" s="26"/>
      <c r="AA94" s="26"/>
      <c r="AB94" s="26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</row>
    <row r="95" spans="1:41" ht="26.25" customHeight="1">
      <c r="A95" s="162" t="s">
        <v>288</v>
      </c>
      <c r="B95" s="171" t="s">
        <v>289</v>
      </c>
      <c r="C95" s="100"/>
      <c r="D95" s="58"/>
      <c r="E95" s="58" t="s">
        <v>142</v>
      </c>
      <c r="F95" s="59"/>
      <c r="G95" s="58"/>
      <c r="H95" s="58"/>
      <c r="I95" s="350">
        <v>3</v>
      </c>
      <c r="J95" s="59">
        <v>90</v>
      </c>
      <c r="K95" s="58">
        <v>30</v>
      </c>
      <c r="L95" s="58">
        <v>0</v>
      </c>
      <c r="M95" s="58"/>
      <c r="N95" s="58"/>
      <c r="O95" s="58">
        <v>30</v>
      </c>
      <c r="P95" s="60">
        <f t="shared" si="13"/>
        <v>60</v>
      </c>
      <c r="Q95" s="26"/>
      <c r="R95" s="26"/>
      <c r="S95" s="26"/>
      <c r="T95" s="26"/>
      <c r="U95" s="26"/>
      <c r="V95" s="156">
        <v>1.88</v>
      </c>
      <c r="W95" s="26"/>
      <c r="X95" s="26"/>
      <c r="Y95" s="26"/>
      <c r="Z95" s="26"/>
      <c r="AA95" s="26"/>
      <c r="AB95" s="26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</row>
    <row r="96" spans="1:41" ht="28.5" customHeight="1">
      <c r="A96" s="162" t="s">
        <v>290</v>
      </c>
      <c r="B96" s="171" t="s">
        <v>291</v>
      </c>
      <c r="C96" s="172"/>
      <c r="D96" s="56"/>
      <c r="E96" s="173" t="s">
        <v>142</v>
      </c>
      <c r="F96" s="58" t="s">
        <v>57</v>
      </c>
      <c r="G96" s="58" t="s">
        <v>57</v>
      </c>
      <c r="H96" s="58" t="s">
        <v>57</v>
      </c>
      <c r="I96" s="352">
        <v>4</v>
      </c>
      <c r="J96" s="169">
        <v>120</v>
      </c>
      <c r="K96" s="58">
        <v>30</v>
      </c>
      <c r="L96" s="58">
        <v>10</v>
      </c>
      <c r="M96" s="58"/>
      <c r="N96" s="58"/>
      <c r="O96" s="58">
        <v>20</v>
      </c>
      <c r="P96" s="60">
        <f t="shared" si="13"/>
        <v>90</v>
      </c>
      <c r="Q96" s="26"/>
      <c r="R96" s="26"/>
      <c r="S96" s="26"/>
      <c r="T96" s="26"/>
      <c r="U96" s="169">
        <v>1.66</v>
      </c>
      <c r="V96" s="26"/>
      <c r="W96" s="26"/>
      <c r="X96" s="26"/>
      <c r="Y96" s="26"/>
      <c r="Z96" s="26"/>
      <c r="AA96" s="26"/>
      <c r="AB96" s="26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</row>
    <row r="97" spans="1:41" ht="48.75" customHeight="1">
      <c r="A97" s="162" t="s">
        <v>292</v>
      </c>
      <c r="B97" s="171" t="s">
        <v>293</v>
      </c>
      <c r="C97" s="172"/>
      <c r="D97" s="56"/>
      <c r="E97" s="93" t="s">
        <v>142</v>
      </c>
      <c r="F97" s="58" t="s">
        <v>57</v>
      </c>
      <c r="G97" s="58" t="s">
        <v>57</v>
      </c>
      <c r="H97" s="58" t="s">
        <v>57</v>
      </c>
      <c r="I97" s="352">
        <v>4</v>
      </c>
      <c r="J97" s="169">
        <v>120</v>
      </c>
      <c r="K97" s="58">
        <v>30</v>
      </c>
      <c r="L97" s="58">
        <v>10</v>
      </c>
      <c r="M97" s="58"/>
      <c r="N97" s="58"/>
      <c r="O97" s="58">
        <v>20</v>
      </c>
      <c r="P97" s="60">
        <f t="shared" si="13"/>
        <v>90</v>
      </c>
      <c r="Q97" s="26"/>
      <c r="R97" s="26"/>
      <c r="S97" s="26"/>
      <c r="T97" s="26"/>
      <c r="U97" s="169">
        <v>1.66</v>
      </c>
      <c r="V97" s="26"/>
      <c r="W97" s="26"/>
      <c r="X97" s="26"/>
      <c r="Y97" s="26"/>
      <c r="Z97" s="26"/>
      <c r="AA97" s="26"/>
      <c r="AB97" s="26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</row>
    <row r="98" spans="1:41" ht="28.5" customHeight="1">
      <c r="A98" s="162" t="s">
        <v>294</v>
      </c>
      <c r="B98" s="171" t="s">
        <v>295</v>
      </c>
      <c r="C98" s="81"/>
      <c r="D98" s="56"/>
      <c r="E98" s="93" t="s">
        <v>148</v>
      </c>
      <c r="F98" s="58" t="s">
        <v>57</v>
      </c>
      <c r="G98" s="58" t="s">
        <v>57</v>
      </c>
      <c r="H98" s="58" t="s">
        <v>57</v>
      </c>
      <c r="I98" s="352">
        <v>3</v>
      </c>
      <c r="J98" s="58">
        <v>90</v>
      </c>
      <c r="K98" s="58">
        <v>30</v>
      </c>
      <c r="L98" s="58">
        <v>10</v>
      </c>
      <c r="M98" s="58"/>
      <c r="N98" s="58"/>
      <c r="O98" s="58">
        <v>20</v>
      </c>
      <c r="P98" s="60">
        <f t="shared" si="13"/>
        <v>60</v>
      </c>
      <c r="Q98" s="26"/>
      <c r="R98" s="26"/>
      <c r="S98" s="26"/>
      <c r="T98" s="26"/>
      <c r="U98" s="169">
        <v>1.66</v>
      </c>
      <c r="V98" s="26"/>
      <c r="W98" s="26"/>
      <c r="X98" s="26"/>
      <c r="Y98" s="26"/>
      <c r="Z98" s="26"/>
      <c r="AA98" s="26"/>
      <c r="AB98" s="26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</row>
    <row r="99" spans="1:41" ht="44.25" customHeight="1">
      <c r="A99" s="162" t="s">
        <v>296</v>
      </c>
      <c r="B99" s="174" t="s">
        <v>297</v>
      </c>
      <c r="C99" s="175"/>
      <c r="D99" s="176"/>
      <c r="E99" s="176" t="s">
        <v>153</v>
      </c>
      <c r="F99" s="177"/>
      <c r="G99" s="178"/>
      <c r="H99" s="178"/>
      <c r="I99" s="369">
        <v>4</v>
      </c>
      <c r="J99" s="177">
        <v>120</v>
      </c>
      <c r="K99" s="178">
        <v>70</v>
      </c>
      <c r="L99" s="178">
        <v>0</v>
      </c>
      <c r="M99" s="178"/>
      <c r="N99" s="178"/>
      <c r="O99" s="178">
        <v>70</v>
      </c>
      <c r="P99" s="179">
        <f t="shared" si="13"/>
        <v>50</v>
      </c>
      <c r="Q99" s="26"/>
      <c r="R99" s="26"/>
      <c r="S99" s="26"/>
      <c r="T99" s="26"/>
      <c r="U99" s="170">
        <v>2.1</v>
      </c>
      <c r="V99" s="156">
        <v>2</v>
      </c>
      <c r="W99" s="26"/>
      <c r="X99" s="26"/>
      <c r="Y99" s="26"/>
      <c r="Z99" s="26"/>
      <c r="AA99" s="26"/>
      <c r="AB99" s="26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</row>
    <row r="100" spans="1:41" ht="79.5" customHeight="1">
      <c r="A100" s="158"/>
      <c r="B100" s="159" t="s">
        <v>298</v>
      </c>
      <c r="C100" s="160"/>
      <c r="D100" s="144">
        <v>1</v>
      </c>
      <c r="E100" s="144">
        <v>5</v>
      </c>
      <c r="F100" s="144"/>
      <c r="G100" s="144"/>
      <c r="H100" s="144"/>
      <c r="I100" s="365">
        <f>I85+I89+I90+I93+I94</f>
        <v>16</v>
      </c>
      <c r="J100" s="144">
        <f>I100*30</f>
        <v>480</v>
      </c>
      <c r="K100" s="144">
        <f>K93+K92+K89+K85</f>
        <v>160</v>
      </c>
      <c r="L100" s="144">
        <v>10</v>
      </c>
      <c r="M100" s="144"/>
      <c r="N100" s="144"/>
      <c r="O100" s="144">
        <f>O85+O89+O93+O93</f>
        <v>190</v>
      </c>
      <c r="P100" s="145">
        <f t="shared" si="13"/>
        <v>320</v>
      </c>
      <c r="Q100" s="26"/>
      <c r="R100" s="26"/>
      <c r="S100" s="26"/>
      <c r="T100" s="26"/>
      <c r="U100" s="26">
        <f>U90+U96</f>
        <v>3.32</v>
      </c>
      <c r="V100" s="26">
        <f>V86+V89+V94+V96</f>
        <v>5.62</v>
      </c>
      <c r="W100" s="26"/>
      <c r="X100" s="26"/>
      <c r="Y100" s="26"/>
      <c r="Z100" s="26"/>
      <c r="AA100" s="26"/>
      <c r="AB100" s="26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</row>
    <row r="101" spans="1:41" ht="19.5" customHeight="1">
      <c r="A101" s="323" t="s">
        <v>299</v>
      </c>
      <c r="B101" s="320"/>
      <c r="C101" s="320"/>
      <c r="D101" s="320"/>
      <c r="E101" s="320"/>
      <c r="F101" s="320"/>
      <c r="G101" s="320"/>
      <c r="H101" s="320"/>
      <c r="I101" s="320"/>
      <c r="J101" s="320"/>
      <c r="K101" s="320"/>
      <c r="L101" s="320"/>
      <c r="M101" s="320"/>
      <c r="N101" s="320"/>
      <c r="O101" s="320"/>
      <c r="P101" s="320"/>
      <c r="Q101" s="320"/>
      <c r="R101" s="320"/>
      <c r="S101" s="320"/>
      <c r="T101" s="320"/>
      <c r="U101" s="320"/>
      <c r="V101" s="320"/>
      <c r="W101" s="320"/>
      <c r="X101" s="320"/>
      <c r="Y101" s="320"/>
      <c r="Z101" s="320"/>
      <c r="AA101" s="320"/>
      <c r="AB101" s="321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</row>
    <row r="102" spans="1:41" ht="31.5" customHeight="1">
      <c r="A102" s="74" t="s">
        <v>300</v>
      </c>
      <c r="B102" s="41" t="s">
        <v>301</v>
      </c>
      <c r="C102" s="163"/>
      <c r="D102" s="43"/>
      <c r="E102" s="151" t="s">
        <v>170</v>
      </c>
      <c r="F102" s="46"/>
      <c r="G102" s="46"/>
      <c r="H102" s="46"/>
      <c r="I102" s="366">
        <v>3</v>
      </c>
      <c r="J102" s="46">
        <v>90</v>
      </c>
      <c r="K102" s="46">
        <v>30</v>
      </c>
      <c r="L102" s="46">
        <v>0</v>
      </c>
      <c r="M102" s="46"/>
      <c r="N102" s="46"/>
      <c r="O102" s="46">
        <v>30</v>
      </c>
      <c r="P102" s="47">
        <f t="shared" ref="P102:P115" si="14">J102-K102</f>
        <v>60</v>
      </c>
      <c r="Q102" s="26"/>
      <c r="R102" s="26"/>
      <c r="S102" s="26"/>
      <c r="T102" s="26"/>
      <c r="U102" s="26"/>
      <c r="V102" s="26"/>
      <c r="W102" s="156">
        <v>1.58</v>
      </c>
      <c r="X102" s="168"/>
      <c r="Y102" s="26"/>
      <c r="Z102" s="26"/>
      <c r="AA102" s="26"/>
      <c r="AB102" s="26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</row>
    <row r="103" spans="1:41" ht="31.5" customHeight="1">
      <c r="A103" s="74" t="s">
        <v>302</v>
      </c>
      <c r="B103" s="54" t="s">
        <v>303</v>
      </c>
      <c r="C103" s="81"/>
      <c r="D103" s="56"/>
      <c r="E103" s="93" t="s">
        <v>170</v>
      </c>
      <c r="F103" s="91"/>
      <c r="G103" s="91"/>
      <c r="H103" s="91"/>
      <c r="I103" s="352">
        <v>3</v>
      </c>
      <c r="J103" s="58">
        <v>90</v>
      </c>
      <c r="K103" s="58">
        <v>30</v>
      </c>
      <c r="L103" s="58">
        <v>0</v>
      </c>
      <c r="M103" s="58"/>
      <c r="N103" s="58"/>
      <c r="O103" s="107">
        <v>30</v>
      </c>
      <c r="P103" s="60">
        <f t="shared" si="14"/>
        <v>60</v>
      </c>
      <c r="Q103" s="26"/>
      <c r="R103" s="26"/>
      <c r="S103" s="26"/>
      <c r="T103" s="26"/>
      <c r="U103" s="26"/>
      <c r="V103" s="26"/>
      <c r="W103" s="156">
        <v>1.58</v>
      </c>
      <c r="X103" s="26"/>
      <c r="Y103" s="26"/>
      <c r="Z103" s="26"/>
      <c r="AA103" s="26"/>
      <c r="AB103" s="26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</row>
    <row r="104" spans="1:41" ht="41.25" customHeight="1">
      <c r="A104" s="74" t="s">
        <v>304</v>
      </c>
      <c r="B104" s="133" t="s">
        <v>305</v>
      </c>
      <c r="C104" s="100"/>
      <c r="D104" s="74"/>
      <c r="E104" s="127" t="s">
        <v>170</v>
      </c>
      <c r="F104" s="59"/>
      <c r="G104" s="58"/>
      <c r="H104" s="58"/>
      <c r="I104" s="350">
        <v>3</v>
      </c>
      <c r="J104" s="59">
        <v>90</v>
      </c>
      <c r="K104" s="58">
        <v>30</v>
      </c>
      <c r="L104" s="58">
        <v>0</v>
      </c>
      <c r="M104" s="58"/>
      <c r="N104" s="58"/>
      <c r="O104" s="58">
        <v>30</v>
      </c>
      <c r="P104" s="60">
        <f t="shared" si="14"/>
        <v>60</v>
      </c>
      <c r="Q104" s="26"/>
      <c r="R104" s="26"/>
      <c r="S104" s="26"/>
      <c r="T104" s="26"/>
      <c r="U104" s="26"/>
      <c r="V104" s="26"/>
      <c r="W104" s="156">
        <v>1.58</v>
      </c>
      <c r="X104" s="26"/>
      <c r="Y104" s="26"/>
      <c r="Z104" s="180"/>
      <c r="AA104" s="26"/>
      <c r="AB104" s="26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</row>
    <row r="105" spans="1:41" ht="35.25" customHeight="1">
      <c r="A105" s="74" t="s">
        <v>306</v>
      </c>
      <c r="B105" s="41" t="s">
        <v>307</v>
      </c>
      <c r="C105" s="181"/>
      <c r="D105" s="182"/>
      <c r="E105" s="127" t="s">
        <v>170</v>
      </c>
      <c r="F105" s="183"/>
      <c r="G105" s="183"/>
      <c r="H105" s="183"/>
      <c r="I105" s="350">
        <v>3</v>
      </c>
      <c r="J105" s="59">
        <v>90</v>
      </c>
      <c r="K105" s="58">
        <v>30</v>
      </c>
      <c r="L105" s="58">
        <v>0</v>
      </c>
      <c r="M105" s="58"/>
      <c r="N105" s="58"/>
      <c r="O105" s="58">
        <v>30</v>
      </c>
      <c r="P105" s="60">
        <f t="shared" si="14"/>
        <v>60</v>
      </c>
      <c r="Q105" s="26"/>
      <c r="R105" s="26"/>
      <c r="S105" s="26"/>
      <c r="T105" s="26"/>
      <c r="U105" s="26"/>
      <c r="V105" s="26"/>
      <c r="W105" s="156">
        <v>1.58</v>
      </c>
      <c r="X105" s="26"/>
      <c r="Y105" s="26"/>
      <c r="Z105" s="180"/>
      <c r="AA105" s="26"/>
      <c r="AB105" s="26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</row>
    <row r="106" spans="1:41" ht="51.75" customHeight="1">
      <c r="A106" s="74" t="s">
        <v>308</v>
      </c>
      <c r="B106" s="54" t="s">
        <v>309</v>
      </c>
      <c r="C106" s="54"/>
      <c r="D106" s="74" t="s">
        <v>169</v>
      </c>
      <c r="E106" s="74"/>
      <c r="F106" s="59" t="s">
        <v>57</v>
      </c>
      <c r="G106" s="184" t="s">
        <v>57</v>
      </c>
      <c r="H106" s="58"/>
      <c r="I106" s="350">
        <v>5</v>
      </c>
      <c r="J106" s="58">
        <v>150</v>
      </c>
      <c r="K106" s="58">
        <v>36</v>
      </c>
      <c r="L106" s="58">
        <v>0</v>
      </c>
      <c r="M106" s="58"/>
      <c r="N106" s="58"/>
      <c r="O106" s="58">
        <v>36</v>
      </c>
      <c r="P106" s="60">
        <f t="shared" si="14"/>
        <v>114</v>
      </c>
      <c r="Q106" s="26"/>
      <c r="R106" s="26"/>
      <c r="S106" s="26"/>
      <c r="T106" s="26"/>
      <c r="U106" s="26"/>
      <c r="V106" s="26"/>
      <c r="W106" s="26"/>
      <c r="X106" s="185">
        <v>2.12</v>
      </c>
      <c r="Y106" s="26"/>
      <c r="Z106" s="26"/>
      <c r="AA106" s="26"/>
      <c r="AB106" s="26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</row>
    <row r="107" spans="1:41" ht="47.25" customHeight="1">
      <c r="A107" s="74" t="s">
        <v>310</v>
      </c>
      <c r="B107" s="54" t="s">
        <v>311</v>
      </c>
      <c r="C107" s="54"/>
      <c r="D107" s="74" t="s">
        <v>169</v>
      </c>
      <c r="E107" s="74"/>
      <c r="F107" s="59" t="s">
        <v>57</v>
      </c>
      <c r="G107" s="184" t="s">
        <v>57</v>
      </c>
      <c r="H107" s="58"/>
      <c r="I107" s="350">
        <v>5</v>
      </c>
      <c r="J107" s="58">
        <v>150</v>
      </c>
      <c r="K107" s="58">
        <v>36</v>
      </c>
      <c r="L107" s="58">
        <v>0</v>
      </c>
      <c r="M107" s="58"/>
      <c r="N107" s="58"/>
      <c r="O107" s="58">
        <v>36</v>
      </c>
      <c r="P107" s="60">
        <f t="shared" si="14"/>
        <v>114</v>
      </c>
      <c r="Q107" s="26"/>
      <c r="R107" s="26"/>
      <c r="S107" s="26"/>
      <c r="T107" s="26"/>
      <c r="U107" s="26"/>
      <c r="V107" s="26"/>
      <c r="W107" s="26"/>
      <c r="X107" s="185">
        <v>2.12</v>
      </c>
      <c r="Y107" s="26"/>
      <c r="Z107" s="26"/>
      <c r="AA107" s="26"/>
      <c r="AB107" s="26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</row>
    <row r="108" spans="1:41" ht="48" customHeight="1">
      <c r="A108" s="74" t="s">
        <v>312</v>
      </c>
      <c r="B108" s="54" t="s">
        <v>313</v>
      </c>
      <c r="C108" s="54"/>
      <c r="D108" s="74" t="s">
        <v>169</v>
      </c>
      <c r="E108" s="74"/>
      <c r="F108" s="59" t="s">
        <v>57</v>
      </c>
      <c r="G108" s="184" t="s">
        <v>57</v>
      </c>
      <c r="H108" s="58"/>
      <c r="I108" s="350">
        <v>5</v>
      </c>
      <c r="J108" s="58">
        <v>150</v>
      </c>
      <c r="K108" s="58">
        <v>36</v>
      </c>
      <c r="L108" s="58">
        <v>0</v>
      </c>
      <c r="M108" s="58"/>
      <c r="N108" s="58"/>
      <c r="O108" s="58">
        <v>36</v>
      </c>
      <c r="P108" s="60">
        <f t="shared" si="14"/>
        <v>114</v>
      </c>
      <c r="Q108" s="26"/>
      <c r="R108" s="26"/>
      <c r="S108" s="26"/>
      <c r="T108" s="26"/>
      <c r="U108" s="26"/>
      <c r="V108" s="26"/>
      <c r="W108" s="26"/>
      <c r="X108" s="185">
        <v>2.12</v>
      </c>
      <c r="Y108" s="26"/>
      <c r="Z108" s="26"/>
      <c r="AA108" s="26"/>
      <c r="AB108" s="26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</row>
    <row r="109" spans="1:41" ht="74.25" customHeight="1">
      <c r="A109" s="74" t="s">
        <v>314</v>
      </c>
      <c r="B109" s="54" t="s">
        <v>315</v>
      </c>
      <c r="C109" s="54"/>
      <c r="D109" s="74" t="s">
        <v>169</v>
      </c>
      <c r="E109" s="74"/>
      <c r="F109" s="59" t="s">
        <v>57</v>
      </c>
      <c r="G109" s="184" t="s">
        <v>57</v>
      </c>
      <c r="H109" s="58"/>
      <c r="I109" s="350">
        <v>5</v>
      </c>
      <c r="J109" s="58">
        <v>150</v>
      </c>
      <c r="K109" s="58">
        <v>36</v>
      </c>
      <c r="L109" s="58">
        <v>0</v>
      </c>
      <c r="M109" s="58"/>
      <c r="N109" s="58"/>
      <c r="O109" s="58">
        <v>36</v>
      </c>
      <c r="P109" s="60">
        <f t="shared" si="14"/>
        <v>114</v>
      </c>
      <c r="Q109" s="26"/>
      <c r="R109" s="26"/>
      <c r="S109" s="26"/>
      <c r="T109" s="26"/>
      <c r="U109" s="26"/>
      <c r="V109" s="26"/>
      <c r="W109" s="26"/>
      <c r="X109" s="185">
        <v>2.12</v>
      </c>
      <c r="Y109" s="26"/>
      <c r="Z109" s="26"/>
      <c r="AA109" s="26"/>
      <c r="AB109" s="26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</row>
    <row r="110" spans="1:41" ht="51.75" customHeight="1">
      <c r="A110" s="74" t="s">
        <v>316</v>
      </c>
      <c r="B110" s="94" t="s">
        <v>317</v>
      </c>
      <c r="C110" s="54"/>
      <c r="D110" s="74"/>
      <c r="E110" s="127" t="s">
        <v>170</v>
      </c>
      <c r="F110" s="183"/>
      <c r="G110" s="183"/>
      <c r="H110" s="183"/>
      <c r="I110" s="350">
        <v>3</v>
      </c>
      <c r="J110" s="59">
        <v>90</v>
      </c>
      <c r="K110" s="58">
        <v>30</v>
      </c>
      <c r="L110" s="58">
        <v>0</v>
      </c>
      <c r="M110" s="58"/>
      <c r="N110" s="58"/>
      <c r="O110" s="58">
        <v>30</v>
      </c>
      <c r="P110" s="60">
        <f t="shared" si="14"/>
        <v>60</v>
      </c>
      <c r="Q110" s="26"/>
      <c r="R110" s="26"/>
      <c r="S110" s="26"/>
      <c r="T110" s="26"/>
      <c r="U110" s="26"/>
      <c r="V110" s="26"/>
      <c r="W110" s="156">
        <v>1.58</v>
      </c>
      <c r="X110" s="168"/>
      <c r="Y110" s="26"/>
      <c r="Z110" s="26"/>
      <c r="AA110" s="26"/>
      <c r="AB110" s="26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</row>
    <row r="111" spans="1:41" ht="69" customHeight="1">
      <c r="A111" s="74" t="s">
        <v>318</v>
      </c>
      <c r="B111" s="94" t="s">
        <v>319</v>
      </c>
      <c r="C111" s="54"/>
      <c r="D111" s="74"/>
      <c r="E111" s="127" t="s">
        <v>170</v>
      </c>
      <c r="F111" s="186"/>
      <c r="G111" s="183"/>
      <c r="H111" s="183"/>
      <c r="I111" s="350">
        <v>4</v>
      </c>
      <c r="J111" s="58">
        <v>120</v>
      </c>
      <c r="K111" s="58">
        <v>30</v>
      </c>
      <c r="L111" s="58">
        <v>0</v>
      </c>
      <c r="M111" s="58"/>
      <c r="N111" s="58"/>
      <c r="O111" s="58">
        <v>30</v>
      </c>
      <c r="P111" s="60">
        <f t="shared" si="14"/>
        <v>90</v>
      </c>
      <c r="Q111" s="26"/>
      <c r="R111" s="26"/>
      <c r="S111" s="26"/>
      <c r="T111" s="26"/>
      <c r="U111" s="26"/>
      <c r="V111" s="26"/>
      <c r="W111" s="156">
        <v>1.58</v>
      </c>
      <c r="X111" s="168"/>
      <c r="Y111" s="26"/>
      <c r="Z111" s="26"/>
      <c r="AA111" s="26"/>
      <c r="AB111" s="26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</row>
    <row r="112" spans="1:41" ht="63.75" customHeight="1">
      <c r="A112" s="74" t="s">
        <v>320</v>
      </c>
      <c r="B112" s="94" t="s">
        <v>321</v>
      </c>
      <c r="C112" s="54"/>
      <c r="D112" s="74"/>
      <c r="E112" s="127" t="s">
        <v>170</v>
      </c>
      <c r="F112" s="186"/>
      <c r="G112" s="183"/>
      <c r="H112" s="183"/>
      <c r="I112" s="350">
        <v>4</v>
      </c>
      <c r="J112" s="58">
        <v>120</v>
      </c>
      <c r="K112" s="58">
        <v>30</v>
      </c>
      <c r="L112" s="58">
        <v>0</v>
      </c>
      <c r="M112" s="58"/>
      <c r="N112" s="58"/>
      <c r="O112" s="58">
        <v>30</v>
      </c>
      <c r="P112" s="60">
        <f t="shared" si="14"/>
        <v>90</v>
      </c>
      <c r="Q112" s="26"/>
      <c r="R112" s="26"/>
      <c r="S112" s="26"/>
      <c r="T112" s="26"/>
      <c r="U112" s="26"/>
      <c r="V112" s="26"/>
      <c r="W112" s="156">
        <v>1.58</v>
      </c>
      <c r="X112" s="168"/>
      <c r="Y112" s="26"/>
      <c r="Z112" s="26"/>
      <c r="AA112" s="26"/>
      <c r="AB112" s="26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</row>
    <row r="113" spans="1:41" ht="66.75" customHeight="1">
      <c r="A113" s="149" t="s">
        <v>250</v>
      </c>
      <c r="B113" s="89" t="s">
        <v>251</v>
      </c>
      <c r="C113" s="54"/>
      <c r="D113" s="74" t="s">
        <v>169</v>
      </c>
      <c r="E113" s="74" t="s">
        <v>170</v>
      </c>
      <c r="F113" s="59" t="s">
        <v>57</v>
      </c>
      <c r="G113" s="58" t="s">
        <v>57</v>
      </c>
      <c r="H113" s="58"/>
      <c r="I113" s="350">
        <v>4</v>
      </c>
      <c r="J113" s="58">
        <v>120</v>
      </c>
      <c r="K113" s="58">
        <v>70</v>
      </c>
      <c r="L113" s="58">
        <v>0</v>
      </c>
      <c r="M113" s="58"/>
      <c r="N113" s="58"/>
      <c r="O113" s="58">
        <v>70</v>
      </c>
      <c r="P113" s="60">
        <f t="shared" si="14"/>
        <v>50</v>
      </c>
      <c r="Q113" s="26"/>
      <c r="R113" s="26"/>
      <c r="S113" s="26"/>
      <c r="T113" s="26"/>
      <c r="U113" s="26"/>
      <c r="V113" s="26"/>
      <c r="W113" s="156">
        <v>1.94</v>
      </c>
      <c r="X113" s="180">
        <v>1.9</v>
      </c>
      <c r="Y113" s="26"/>
      <c r="Z113" s="26"/>
      <c r="AA113" s="26"/>
      <c r="AB113" s="26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</row>
    <row r="114" spans="1:41" ht="95.25" customHeight="1">
      <c r="A114" s="149" t="s">
        <v>268</v>
      </c>
      <c r="B114" s="89" t="s">
        <v>269</v>
      </c>
      <c r="C114" s="54"/>
      <c r="D114" s="74" t="s">
        <v>169</v>
      </c>
      <c r="E114" s="74" t="s">
        <v>170</v>
      </c>
      <c r="F114" s="59" t="s">
        <v>57</v>
      </c>
      <c r="G114" s="58" t="s">
        <v>57</v>
      </c>
      <c r="H114" s="58"/>
      <c r="I114" s="350">
        <v>4</v>
      </c>
      <c r="J114" s="58">
        <v>120</v>
      </c>
      <c r="K114" s="58">
        <v>70</v>
      </c>
      <c r="L114" s="58">
        <v>0</v>
      </c>
      <c r="M114" s="58"/>
      <c r="N114" s="58"/>
      <c r="O114" s="58">
        <v>70</v>
      </c>
      <c r="P114" s="60">
        <f t="shared" si="14"/>
        <v>50</v>
      </c>
      <c r="Q114" s="26"/>
      <c r="R114" s="26"/>
      <c r="S114" s="26"/>
      <c r="T114" s="26"/>
      <c r="U114" s="26"/>
      <c r="V114" s="26"/>
      <c r="W114" s="26">
        <v>1.9</v>
      </c>
      <c r="X114" s="180">
        <v>2</v>
      </c>
      <c r="Y114" s="26"/>
      <c r="Z114" s="26"/>
      <c r="AA114" s="26"/>
      <c r="AB114" s="26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</row>
    <row r="115" spans="1:41" ht="81" customHeight="1">
      <c r="A115" s="142"/>
      <c r="B115" s="187" t="s">
        <v>322</v>
      </c>
      <c r="C115" s="160"/>
      <c r="D115" s="144">
        <v>2</v>
      </c>
      <c r="E115" s="144">
        <v>3</v>
      </c>
      <c r="F115" s="144"/>
      <c r="G115" s="144"/>
      <c r="H115" s="144"/>
      <c r="I115" s="365">
        <f>I114+I109+I103</f>
        <v>12</v>
      </c>
      <c r="J115" s="144">
        <f>I115*30</f>
        <v>360</v>
      </c>
      <c r="K115" s="144">
        <f>K114+K109+K102</f>
        <v>136</v>
      </c>
      <c r="L115" s="144"/>
      <c r="M115" s="144"/>
      <c r="N115" s="144"/>
      <c r="O115" s="144">
        <f>K115</f>
        <v>136</v>
      </c>
      <c r="P115" s="145">
        <f t="shared" si="14"/>
        <v>224</v>
      </c>
      <c r="Q115" s="26"/>
      <c r="R115" s="26"/>
      <c r="S115" s="26"/>
      <c r="T115" s="26"/>
      <c r="U115" s="26"/>
      <c r="V115" s="26"/>
      <c r="W115" s="161">
        <f>W114+W104</f>
        <v>3.48</v>
      </c>
      <c r="X115" s="161">
        <f>X114+X109</f>
        <v>4.12</v>
      </c>
      <c r="Y115" s="26"/>
      <c r="Z115" s="26"/>
      <c r="AA115" s="26"/>
      <c r="AB115" s="26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</row>
    <row r="116" spans="1:41" ht="28.5" customHeight="1">
      <c r="A116" s="323" t="s">
        <v>323</v>
      </c>
      <c r="B116" s="320"/>
      <c r="C116" s="320"/>
      <c r="D116" s="320"/>
      <c r="E116" s="320"/>
      <c r="F116" s="320"/>
      <c r="G116" s="320"/>
      <c r="H116" s="320"/>
      <c r="I116" s="320"/>
      <c r="J116" s="320"/>
      <c r="K116" s="320"/>
      <c r="L116" s="320"/>
      <c r="M116" s="320"/>
      <c r="N116" s="320"/>
      <c r="O116" s="320"/>
      <c r="P116" s="320"/>
      <c r="Q116" s="320"/>
      <c r="R116" s="320"/>
      <c r="S116" s="320"/>
      <c r="T116" s="320"/>
      <c r="U116" s="320"/>
      <c r="V116" s="320"/>
      <c r="W116" s="320"/>
      <c r="X116" s="320"/>
      <c r="Y116" s="320"/>
      <c r="Z116" s="320"/>
      <c r="AA116" s="320"/>
      <c r="AB116" s="321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</row>
    <row r="117" spans="1:41" ht="41.25" customHeight="1">
      <c r="A117" s="188" t="s">
        <v>324</v>
      </c>
      <c r="B117" s="189" t="s">
        <v>325</v>
      </c>
      <c r="C117" s="190"/>
      <c r="D117" s="191"/>
      <c r="E117" s="154" t="s">
        <v>174</v>
      </c>
      <c r="F117" s="128"/>
      <c r="G117" s="128"/>
      <c r="H117" s="128"/>
      <c r="I117" s="363">
        <v>4</v>
      </c>
      <c r="J117" s="78">
        <v>120</v>
      </c>
      <c r="K117" s="78">
        <v>30</v>
      </c>
      <c r="L117" s="78">
        <v>0</v>
      </c>
      <c r="M117" s="78"/>
      <c r="N117" s="78"/>
      <c r="O117" s="78">
        <v>30</v>
      </c>
      <c r="P117" s="192">
        <f t="shared" ref="P117:P133" si="15">J117-K117</f>
        <v>90</v>
      </c>
      <c r="Q117" s="26"/>
      <c r="R117" s="26"/>
      <c r="S117" s="26"/>
      <c r="T117" s="26"/>
      <c r="U117" s="26"/>
      <c r="V117" s="26"/>
      <c r="W117" s="26"/>
      <c r="X117" s="26"/>
      <c r="Y117" s="26"/>
      <c r="Z117" s="152">
        <v>1.87</v>
      </c>
      <c r="AA117" s="26"/>
      <c r="AB117" s="26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</row>
    <row r="118" spans="1:41" ht="44.25" customHeight="1">
      <c r="A118" s="188" t="s">
        <v>326</v>
      </c>
      <c r="B118" s="94" t="s">
        <v>327</v>
      </c>
      <c r="C118" s="193"/>
      <c r="D118" s="70"/>
      <c r="E118" s="67" t="s">
        <v>174</v>
      </c>
      <c r="F118" s="69"/>
      <c r="G118" s="69"/>
      <c r="H118" s="69"/>
      <c r="I118" s="358">
        <v>4</v>
      </c>
      <c r="J118" s="58">
        <v>120</v>
      </c>
      <c r="K118" s="58">
        <v>30</v>
      </c>
      <c r="L118" s="58">
        <v>0</v>
      </c>
      <c r="M118" s="58"/>
      <c r="N118" s="58"/>
      <c r="O118" s="58">
        <v>30</v>
      </c>
      <c r="P118" s="60">
        <f t="shared" si="15"/>
        <v>90</v>
      </c>
      <c r="Q118" s="26"/>
      <c r="R118" s="26"/>
      <c r="S118" s="26"/>
      <c r="T118" s="26"/>
      <c r="U118" s="26"/>
      <c r="V118" s="26"/>
      <c r="W118" s="26"/>
      <c r="X118" s="26"/>
      <c r="Y118" s="26"/>
      <c r="Z118" s="152">
        <v>1.87</v>
      </c>
      <c r="AA118" s="26"/>
      <c r="AB118" s="26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</row>
    <row r="119" spans="1:41" ht="63" customHeight="1">
      <c r="A119" s="149" t="s">
        <v>250</v>
      </c>
      <c r="B119" s="89" t="s">
        <v>251</v>
      </c>
      <c r="C119" s="94"/>
      <c r="D119" s="74" t="s">
        <v>174</v>
      </c>
      <c r="E119" s="74" t="s">
        <v>57</v>
      </c>
      <c r="F119" s="68" t="s">
        <v>57</v>
      </c>
      <c r="G119" s="69" t="s">
        <v>57</v>
      </c>
      <c r="H119" s="69"/>
      <c r="I119" s="351">
        <v>3</v>
      </c>
      <c r="J119" s="69">
        <v>90</v>
      </c>
      <c r="K119" s="69">
        <v>50</v>
      </c>
      <c r="L119" s="69">
        <v>0</v>
      </c>
      <c r="M119" s="69"/>
      <c r="N119" s="69"/>
      <c r="O119" s="69">
        <v>50</v>
      </c>
      <c r="P119" s="60">
        <f t="shared" si="15"/>
        <v>40</v>
      </c>
      <c r="Q119" s="26"/>
      <c r="R119" s="26"/>
      <c r="S119" s="26"/>
      <c r="T119" s="26"/>
      <c r="U119" s="26"/>
      <c r="V119" s="26"/>
      <c r="W119" s="26"/>
      <c r="X119" s="180"/>
      <c r="Y119" s="165"/>
      <c r="Z119" s="194">
        <v>3.12</v>
      </c>
      <c r="AA119" s="168"/>
      <c r="AB119" s="26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</row>
    <row r="120" spans="1:41" ht="87" customHeight="1">
      <c r="A120" s="149" t="s">
        <v>268</v>
      </c>
      <c r="B120" s="89" t="s">
        <v>269</v>
      </c>
      <c r="C120" s="94"/>
      <c r="D120" s="74" t="s">
        <v>174</v>
      </c>
      <c r="E120" s="74" t="s">
        <v>57</v>
      </c>
      <c r="F120" s="68" t="s">
        <v>57</v>
      </c>
      <c r="G120" s="69" t="s">
        <v>57</v>
      </c>
      <c r="H120" s="69"/>
      <c r="I120" s="351">
        <v>3</v>
      </c>
      <c r="J120" s="69">
        <v>90</v>
      </c>
      <c r="K120" s="69">
        <v>50</v>
      </c>
      <c r="L120" s="69">
        <v>0</v>
      </c>
      <c r="M120" s="69"/>
      <c r="N120" s="69"/>
      <c r="O120" s="69">
        <v>50</v>
      </c>
      <c r="P120" s="60">
        <f t="shared" si="15"/>
        <v>40</v>
      </c>
      <c r="Q120" s="26"/>
      <c r="R120" s="26"/>
      <c r="S120" s="26"/>
      <c r="T120" s="26"/>
      <c r="U120" s="26"/>
      <c r="V120" s="26"/>
      <c r="W120" s="26"/>
      <c r="X120" s="180"/>
      <c r="Y120" s="165"/>
      <c r="Z120" s="194">
        <v>3.12</v>
      </c>
      <c r="AA120" s="168"/>
      <c r="AB120" s="26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</row>
    <row r="121" spans="1:41" ht="40.5" customHeight="1">
      <c r="A121" s="74" t="s">
        <v>308</v>
      </c>
      <c r="B121" s="54" t="s">
        <v>309</v>
      </c>
      <c r="C121" s="54"/>
      <c r="D121" s="74" t="s">
        <v>180</v>
      </c>
      <c r="E121" s="74"/>
      <c r="F121" s="59" t="s">
        <v>57</v>
      </c>
      <c r="G121" s="184" t="s">
        <v>57</v>
      </c>
      <c r="H121" s="58"/>
      <c r="I121" s="350">
        <v>5</v>
      </c>
      <c r="J121" s="58">
        <v>150</v>
      </c>
      <c r="K121" s="58">
        <v>36</v>
      </c>
      <c r="L121" s="58">
        <v>0</v>
      </c>
      <c r="M121" s="58"/>
      <c r="N121" s="58"/>
      <c r="O121" s="58">
        <v>36</v>
      </c>
      <c r="P121" s="60">
        <f t="shared" si="15"/>
        <v>114</v>
      </c>
      <c r="Q121" s="26"/>
      <c r="R121" s="26"/>
      <c r="S121" s="26"/>
      <c r="T121" s="26"/>
      <c r="U121" s="26"/>
      <c r="V121" s="26"/>
      <c r="W121" s="26"/>
      <c r="X121" s="168"/>
      <c r="Y121" s="195">
        <v>2</v>
      </c>
      <c r="Z121" s="26"/>
      <c r="AA121" s="168"/>
      <c r="AB121" s="26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</row>
    <row r="122" spans="1:41" ht="38.25" customHeight="1">
      <c r="A122" s="74" t="s">
        <v>310</v>
      </c>
      <c r="B122" s="54" t="s">
        <v>311</v>
      </c>
      <c r="C122" s="54"/>
      <c r="D122" s="74" t="s">
        <v>180</v>
      </c>
      <c r="E122" s="74"/>
      <c r="F122" s="59" t="s">
        <v>57</v>
      </c>
      <c r="G122" s="184" t="s">
        <v>57</v>
      </c>
      <c r="H122" s="58"/>
      <c r="I122" s="350">
        <v>5</v>
      </c>
      <c r="J122" s="58">
        <v>150</v>
      </c>
      <c r="K122" s="58">
        <v>36</v>
      </c>
      <c r="L122" s="58">
        <v>0</v>
      </c>
      <c r="M122" s="58"/>
      <c r="N122" s="58"/>
      <c r="O122" s="58">
        <v>36</v>
      </c>
      <c r="P122" s="60">
        <f t="shared" si="15"/>
        <v>114</v>
      </c>
      <c r="Q122" s="26"/>
      <c r="R122" s="26"/>
      <c r="S122" s="26"/>
      <c r="T122" s="26"/>
      <c r="U122" s="26"/>
      <c r="V122" s="26"/>
      <c r="W122" s="26"/>
      <c r="X122" s="168"/>
      <c r="Y122" s="195">
        <v>2</v>
      </c>
      <c r="Z122" s="26"/>
      <c r="AA122" s="168"/>
      <c r="AB122" s="26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</row>
    <row r="123" spans="1:41" ht="38.25" customHeight="1">
      <c r="A123" s="74" t="s">
        <v>312</v>
      </c>
      <c r="B123" s="54" t="s">
        <v>313</v>
      </c>
      <c r="C123" s="54"/>
      <c r="D123" s="74" t="s">
        <v>180</v>
      </c>
      <c r="E123" s="74"/>
      <c r="F123" s="59" t="s">
        <v>57</v>
      </c>
      <c r="G123" s="184" t="s">
        <v>57</v>
      </c>
      <c r="H123" s="58"/>
      <c r="I123" s="350">
        <v>5</v>
      </c>
      <c r="J123" s="58">
        <v>150</v>
      </c>
      <c r="K123" s="58">
        <v>36</v>
      </c>
      <c r="L123" s="58">
        <v>0</v>
      </c>
      <c r="M123" s="58"/>
      <c r="N123" s="58"/>
      <c r="O123" s="58">
        <v>36</v>
      </c>
      <c r="P123" s="60">
        <f t="shared" si="15"/>
        <v>114</v>
      </c>
      <c r="Q123" s="26"/>
      <c r="R123" s="26"/>
      <c r="S123" s="26"/>
      <c r="T123" s="26"/>
      <c r="U123" s="26"/>
      <c r="V123" s="26"/>
      <c r="W123" s="26"/>
      <c r="X123" s="168"/>
      <c r="Y123" s="195">
        <v>2</v>
      </c>
      <c r="Z123" s="26"/>
      <c r="AA123" s="168"/>
      <c r="AB123" s="26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</row>
    <row r="124" spans="1:41" ht="62.25" customHeight="1">
      <c r="A124" s="74" t="s">
        <v>314</v>
      </c>
      <c r="B124" s="54" t="s">
        <v>315</v>
      </c>
      <c r="C124" s="196"/>
      <c r="D124" s="74" t="s">
        <v>180</v>
      </c>
      <c r="E124" s="74"/>
      <c r="F124" s="59" t="s">
        <v>57</v>
      </c>
      <c r="G124" s="184" t="s">
        <v>57</v>
      </c>
      <c r="H124" s="58"/>
      <c r="I124" s="350">
        <v>5</v>
      </c>
      <c r="J124" s="58">
        <v>150</v>
      </c>
      <c r="K124" s="58">
        <v>36</v>
      </c>
      <c r="L124" s="58">
        <v>0</v>
      </c>
      <c r="M124" s="58"/>
      <c r="N124" s="58"/>
      <c r="O124" s="58">
        <v>36</v>
      </c>
      <c r="P124" s="60">
        <f t="shared" si="15"/>
        <v>114</v>
      </c>
      <c r="Q124" s="26"/>
      <c r="R124" s="26"/>
      <c r="S124" s="26"/>
      <c r="T124" s="26"/>
      <c r="U124" s="26"/>
      <c r="V124" s="26"/>
      <c r="W124" s="26"/>
      <c r="X124" s="168"/>
      <c r="Y124" s="195">
        <v>2</v>
      </c>
      <c r="Z124" s="180"/>
      <c r="AA124" s="168"/>
      <c r="AB124" s="26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</row>
    <row r="125" spans="1:41" ht="62.25" customHeight="1">
      <c r="A125" s="188" t="s">
        <v>328</v>
      </c>
      <c r="B125" s="54" t="s">
        <v>329</v>
      </c>
      <c r="C125" s="193"/>
      <c r="D125" s="70"/>
      <c r="E125" s="67" t="s">
        <v>180</v>
      </c>
      <c r="F125" s="69"/>
      <c r="G125" s="69"/>
      <c r="H125" s="69"/>
      <c r="I125" s="358">
        <v>4</v>
      </c>
      <c r="J125" s="58">
        <v>120</v>
      </c>
      <c r="K125" s="58">
        <v>30</v>
      </c>
      <c r="L125" s="58">
        <v>0</v>
      </c>
      <c r="M125" s="58"/>
      <c r="N125" s="58"/>
      <c r="O125" s="58">
        <v>30</v>
      </c>
      <c r="P125" s="60">
        <f t="shared" si="15"/>
        <v>90</v>
      </c>
      <c r="Q125" s="26"/>
      <c r="R125" s="26"/>
      <c r="S125" s="26"/>
      <c r="T125" s="26"/>
      <c r="U125" s="26"/>
      <c r="V125" s="26"/>
      <c r="W125" s="26"/>
      <c r="X125" s="168"/>
      <c r="Y125" s="169">
        <v>1.66</v>
      </c>
      <c r="Z125" s="180"/>
      <c r="AA125" s="168"/>
      <c r="AB125" s="26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</row>
    <row r="126" spans="1:41" ht="90.75" customHeight="1">
      <c r="A126" s="188" t="s">
        <v>330</v>
      </c>
      <c r="B126" s="54" t="s">
        <v>331</v>
      </c>
      <c r="C126" s="193"/>
      <c r="D126" s="70"/>
      <c r="E126" s="67" t="s">
        <v>180</v>
      </c>
      <c r="F126" s="69"/>
      <c r="G126" s="69"/>
      <c r="H126" s="69"/>
      <c r="I126" s="358">
        <v>4</v>
      </c>
      <c r="J126" s="58">
        <v>120</v>
      </c>
      <c r="K126" s="58">
        <v>30</v>
      </c>
      <c r="L126" s="58">
        <v>0</v>
      </c>
      <c r="M126" s="58"/>
      <c r="N126" s="58"/>
      <c r="O126" s="58">
        <v>30</v>
      </c>
      <c r="P126" s="60">
        <f t="shared" si="15"/>
        <v>90</v>
      </c>
      <c r="Q126" s="26"/>
      <c r="R126" s="26"/>
      <c r="S126" s="26"/>
      <c r="T126" s="26"/>
      <c r="U126" s="26"/>
      <c r="V126" s="26"/>
      <c r="W126" s="26"/>
      <c r="X126" s="168"/>
      <c r="Y126" s="169">
        <v>1.66</v>
      </c>
      <c r="Z126" s="180"/>
      <c r="AA126" s="168"/>
      <c r="AB126" s="26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</row>
    <row r="127" spans="1:41" ht="30.75" customHeight="1">
      <c r="A127" s="188" t="s">
        <v>332</v>
      </c>
      <c r="B127" s="54" t="s">
        <v>333</v>
      </c>
      <c r="C127" s="196"/>
      <c r="D127" s="74"/>
      <c r="E127" s="74" t="s">
        <v>180</v>
      </c>
      <c r="F127" s="68" t="s">
        <v>57</v>
      </c>
      <c r="G127" s="69" t="s">
        <v>57</v>
      </c>
      <c r="H127" s="69"/>
      <c r="I127" s="351">
        <v>3</v>
      </c>
      <c r="J127" s="69">
        <v>90</v>
      </c>
      <c r="K127" s="69">
        <v>30</v>
      </c>
      <c r="L127" s="69">
        <v>0</v>
      </c>
      <c r="M127" s="69"/>
      <c r="N127" s="69"/>
      <c r="O127" s="69">
        <v>30</v>
      </c>
      <c r="P127" s="60">
        <f t="shared" si="15"/>
        <v>60</v>
      </c>
      <c r="Q127" s="26"/>
      <c r="R127" s="26"/>
      <c r="S127" s="26"/>
      <c r="T127" s="26"/>
      <c r="U127" s="26"/>
      <c r="V127" s="26"/>
      <c r="W127" s="26"/>
      <c r="X127" s="180"/>
      <c r="Y127" s="169">
        <v>1.66</v>
      </c>
      <c r="Z127" s="180"/>
      <c r="AA127" s="168"/>
      <c r="AB127" s="26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</row>
    <row r="128" spans="1:41" ht="43.5" customHeight="1">
      <c r="A128" s="188" t="s">
        <v>334</v>
      </c>
      <c r="B128" s="197" t="s">
        <v>335</v>
      </c>
      <c r="C128" s="196"/>
      <c r="D128" s="70"/>
      <c r="E128" s="67" t="s">
        <v>180</v>
      </c>
      <c r="F128" s="69"/>
      <c r="G128" s="69"/>
      <c r="H128" s="69"/>
      <c r="I128" s="358">
        <v>4</v>
      </c>
      <c r="J128" s="58">
        <v>120</v>
      </c>
      <c r="K128" s="58">
        <v>30</v>
      </c>
      <c r="L128" s="58">
        <v>0</v>
      </c>
      <c r="M128" s="58"/>
      <c r="N128" s="58"/>
      <c r="O128" s="58">
        <v>30</v>
      </c>
      <c r="P128" s="60">
        <f t="shared" si="15"/>
        <v>90</v>
      </c>
      <c r="Q128" s="26"/>
      <c r="R128" s="26"/>
      <c r="S128" s="26"/>
      <c r="T128" s="26"/>
      <c r="U128" s="26"/>
      <c r="V128" s="26"/>
      <c r="W128" s="26"/>
      <c r="X128" s="168"/>
      <c r="Y128" s="169">
        <v>1.66</v>
      </c>
      <c r="Z128" s="180"/>
      <c r="AA128" s="168"/>
      <c r="AB128" s="26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</row>
    <row r="129" spans="1:41" ht="38.25" customHeight="1">
      <c r="A129" s="188" t="s">
        <v>336</v>
      </c>
      <c r="B129" s="54" t="s">
        <v>337</v>
      </c>
      <c r="C129" s="54"/>
      <c r="D129" s="74"/>
      <c r="E129" s="93" t="s">
        <v>180</v>
      </c>
      <c r="F129" s="58"/>
      <c r="G129" s="58"/>
      <c r="H129" s="58"/>
      <c r="I129" s="352">
        <v>4</v>
      </c>
      <c r="J129" s="58">
        <v>120</v>
      </c>
      <c r="K129" s="58">
        <v>30</v>
      </c>
      <c r="L129" s="58">
        <v>0</v>
      </c>
      <c r="M129" s="58"/>
      <c r="N129" s="58"/>
      <c r="O129" s="58">
        <v>30</v>
      </c>
      <c r="P129" s="60">
        <f t="shared" si="15"/>
        <v>90</v>
      </c>
      <c r="Q129" s="26"/>
      <c r="R129" s="26"/>
      <c r="S129" s="26"/>
      <c r="T129" s="26"/>
      <c r="U129" s="26"/>
      <c r="V129" s="26"/>
      <c r="W129" s="26"/>
      <c r="X129" s="168"/>
      <c r="Y129" s="169">
        <v>1.66</v>
      </c>
      <c r="Z129" s="180"/>
      <c r="AA129" s="168"/>
      <c r="AB129" s="26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</row>
    <row r="130" spans="1:41" ht="38.25" customHeight="1">
      <c r="A130" s="188" t="s">
        <v>338</v>
      </c>
      <c r="B130" s="54" t="s">
        <v>339</v>
      </c>
      <c r="C130" s="54"/>
      <c r="D130" s="74"/>
      <c r="E130" s="93" t="s">
        <v>180</v>
      </c>
      <c r="F130" s="58"/>
      <c r="G130" s="58"/>
      <c r="H130" s="58"/>
      <c r="I130" s="352">
        <v>4</v>
      </c>
      <c r="J130" s="58">
        <v>120</v>
      </c>
      <c r="K130" s="58">
        <v>30</v>
      </c>
      <c r="L130" s="58">
        <v>0</v>
      </c>
      <c r="M130" s="58"/>
      <c r="N130" s="58"/>
      <c r="O130" s="58">
        <v>30</v>
      </c>
      <c r="P130" s="60">
        <f t="shared" si="15"/>
        <v>90</v>
      </c>
      <c r="Q130" s="26"/>
      <c r="R130" s="26"/>
      <c r="S130" s="26"/>
      <c r="T130" s="26"/>
      <c r="U130" s="26"/>
      <c r="V130" s="26"/>
      <c r="W130" s="26"/>
      <c r="X130" s="168"/>
      <c r="Y130" s="169">
        <v>1.66</v>
      </c>
      <c r="Z130" s="180"/>
      <c r="AA130" s="168"/>
      <c r="AB130" s="26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</row>
    <row r="131" spans="1:41" ht="38.25" customHeight="1">
      <c r="A131" s="188" t="s">
        <v>340</v>
      </c>
      <c r="B131" s="54" t="s">
        <v>341</v>
      </c>
      <c r="C131" s="54"/>
      <c r="D131" s="74"/>
      <c r="E131" s="93" t="s">
        <v>180</v>
      </c>
      <c r="F131" s="58"/>
      <c r="G131" s="58"/>
      <c r="H131" s="58"/>
      <c r="I131" s="352">
        <v>4</v>
      </c>
      <c r="J131" s="58">
        <v>120</v>
      </c>
      <c r="K131" s="58">
        <v>30</v>
      </c>
      <c r="L131" s="58">
        <v>0</v>
      </c>
      <c r="M131" s="58"/>
      <c r="N131" s="58"/>
      <c r="O131" s="58">
        <v>30</v>
      </c>
      <c r="P131" s="60">
        <f t="shared" si="15"/>
        <v>90</v>
      </c>
      <c r="Q131" s="26"/>
      <c r="R131" s="26"/>
      <c r="S131" s="26"/>
      <c r="T131" s="26"/>
      <c r="U131" s="26"/>
      <c r="V131" s="26"/>
      <c r="W131" s="26"/>
      <c r="X131" s="168"/>
      <c r="Y131" s="169">
        <v>1.66</v>
      </c>
      <c r="Z131" s="180"/>
      <c r="AA131" s="168"/>
      <c r="AB131" s="26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</row>
    <row r="132" spans="1:41" ht="38.25" customHeight="1">
      <c r="A132" s="188" t="s">
        <v>342</v>
      </c>
      <c r="B132" s="198" t="s">
        <v>343</v>
      </c>
      <c r="C132" s="54"/>
      <c r="D132" s="74"/>
      <c r="E132" s="93" t="s">
        <v>180</v>
      </c>
      <c r="F132" s="58"/>
      <c r="G132" s="58"/>
      <c r="H132" s="58"/>
      <c r="I132" s="352">
        <v>4</v>
      </c>
      <c r="J132" s="58">
        <v>120</v>
      </c>
      <c r="K132" s="58">
        <v>30</v>
      </c>
      <c r="L132" s="58">
        <v>0</v>
      </c>
      <c r="M132" s="58"/>
      <c r="N132" s="58"/>
      <c r="O132" s="58">
        <v>30</v>
      </c>
      <c r="P132" s="60">
        <f t="shared" si="15"/>
        <v>90</v>
      </c>
      <c r="Q132" s="26"/>
      <c r="R132" s="26"/>
      <c r="S132" s="26"/>
      <c r="T132" s="26"/>
      <c r="U132" s="26"/>
      <c r="V132" s="26"/>
      <c r="W132" s="26"/>
      <c r="X132" s="168"/>
      <c r="Y132" s="169">
        <v>1.66</v>
      </c>
      <c r="Z132" s="180"/>
      <c r="AA132" s="168"/>
      <c r="AB132" s="26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</row>
    <row r="133" spans="1:41" ht="81" customHeight="1">
      <c r="A133" s="199"/>
      <c r="B133" s="200" t="s">
        <v>344</v>
      </c>
      <c r="C133" s="201"/>
      <c r="D133" s="202">
        <v>2</v>
      </c>
      <c r="E133" s="202">
        <v>1</v>
      </c>
      <c r="F133" s="202"/>
      <c r="G133" s="202"/>
      <c r="H133" s="202"/>
      <c r="I133" s="370">
        <f>I125+I123+I120</f>
        <v>12</v>
      </c>
      <c r="J133" s="202">
        <f>I133*30</f>
        <v>360</v>
      </c>
      <c r="K133" s="202">
        <f>K117+K119+K121</f>
        <v>116</v>
      </c>
      <c r="L133" s="202"/>
      <c r="M133" s="202"/>
      <c r="N133" s="202"/>
      <c r="O133" s="202">
        <f>K133</f>
        <v>116</v>
      </c>
      <c r="P133" s="203">
        <f t="shared" si="15"/>
        <v>244</v>
      </c>
      <c r="Q133" s="26"/>
      <c r="R133" s="26"/>
      <c r="S133" s="26"/>
      <c r="T133" s="26"/>
      <c r="U133" s="26"/>
      <c r="V133" s="26"/>
      <c r="W133" s="26"/>
      <c r="X133" s="26"/>
      <c r="Y133" s="161">
        <f>Y121+Y119</f>
        <v>2</v>
      </c>
      <c r="Z133" s="161">
        <f>Z120+Z118</f>
        <v>4.99</v>
      </c>
      <c r="AA133" s="26"/>
      <c r="AB133" s="26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</row>
    <row r="134" spans="1:41" ht="26.25" customHeight="1">
      <c r="A134" s="323" t="s">
        <v>345</v>
      </c>
      <c r="B134" s="320"/>
      <c r="C134" s="320"/>
      <c r="D134" s="320"/>
      <c r="E134" s="320"/>
      <c r="F134" s="320"/>
      <c r="G134" s="320"/>
      <c r="H134" s="320"/>
      <c r="I134" s="320"/>
      <c r="J134" s="320"/>
      <c r="K134" s="320"/>
      <c r="L134" s="320"/>
      <c r="M134" s="320"/>
      <c r="N134" s="320"/>
      <c r="O134" s="320"/>
      <c r="P134" s="320"/>
      <c r="Q134" s="320"/>
      <c r="R134" s="320"/>
      <c r="S134" s="320"/>
      <c r="T134" s="320"/>
      <c r="U134" s="320"/>
      <c r="V134" s="320"/>
      <c r="W134" s="320"/>
      <c r="X134" s="320"/>
      <c r="Y134" s="320"/>
      <c r="Z134" s="320"/>
      <c r="AA134" s="320"/>
      <c r="AB134" s="321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</row>
    <row r="135" spans="1:41" ht="41.25" customHeight="1">
      <c r="A135" s="204" t="s">
        <v>346</v>
      </c>
      <c r="B135" s="131" t="s">
        <v>347</v>
      </c>
      <c r="C135" s="166"/>
      <c r="D135" s="126"/>
      <c r="E135" s="127" t="s">
        <v>189</v>
      </c>
      <c r="F135" s="78"/>
      <c r="G135" s="78"/>
      <c r="H135" s="78"/>
      <c r="I135" s="364">
        <v>3</v>
      </c>
      <c r="J135" s="78">
        <v>90</v>
      </c>
      <c r="K135" s="78">
        <v>30</v>
      </c>
      <c r="L135" s="78">
        <v>0</v>
      </c>
      <c r="M135" s="78"/>
      <c r="N135" s="78"/>
      <c r="O135" s="78">
        <v>30</v>
      </c>
      <c r="P135" s="192">
        <f t="shared" ref="P135:P151" si="16">J135-K135</f>
        <v>60</v>
      </c>
      <c r="Q135" s="26"/>
      <c r="R135" s="26"/>
      <c r="S135" s="26"/>
      <c r="T135" s="26"/>
      <c r="U135" s="26"/>
      <c r="V135" s="26"/>
      <c r="W135" s="26"/>
      <c r="X135" s="26"/>
      <c r="Y135" s="26"/>
      <c r="Z135" s="180"/>
      <c r="AA135" s="26"/>
      <c r="AB135" s="156">
        <v>1.88</v>
      </c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</row>
    <row r="136" spans="1:41" ht="41.25" customHeight="1">
      <c r="A136" s="204" t="s">
        <v>348</v>
      </c>
      <c r="B136" s="205" t="s">
        <v>349</v>
      </c>
      <c r="C136" s="166"/>
      <c r="D136" s="126"/>
      <c r="E136" s="127" t="s">
        <v>189</v>
      </c>
      <c r="F136" s="78"/>
      <c r="G136" s="78"/>
      <c r="H136" s="78"/>
      <c r="I136" s="364">
        <v>3</v>
      </c>
      <c r="J136" s="78">
        <v>90</v>
      </c>
      <c r="K136" s="78">
        <v>30</v>
      </c>
      <c r="L136" s="78">
        <v>0</v>
      </c>
      <c r="M136" s="78"/>
      <c r="N136" s="78"/>
      <c r="O136" s="78">
        <v>30</v>
      </c>
      <c r="P136" s="60">
        <f t="shared" si="16"/>
        <v>60</v>
      </c>
      <c r="Q136" s="26"/>
      <c r="R136" s="26"/>
      <c r="S136" s="26"/>
      <c r="T136" s="26"/>
      <c r="U136" s="26"/>
      <c r="V136" s="26"/>
      <c r="W136" s="26"/>
      <c r="X136" s="26"/>
      <c r="Y136" s="26"/>
      <c r="Z136" s="180"/>
      <c r="AA136" s="26"/>
      <c r="AB136" s="156">
        <v>1.88</v>
      </c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</row>
    <row r="137" spans="1:41" ht="32.25" customHeight="1">
      <c r="A137" s="204" t="s">
        <v>350</v>
      </c>
      <c r="B137" s="206" t="s">
        <v>351</v>
      </c>
      <c r="C137" s="207"/>
      <c r="D137" s="70"/>
      <c r="E137" s="70" t="s">
        <v>175</v>
      </c>
      <c r="F137" s="140"/>
      <c r="G137" s="140"/>
      <c r="H137" s="140"/>
      <c r="I137" s="352">
        <v>3</v>
      </c>
      <c r="J137" s="58">
        <v>90</v>
      </c>
      <c r="K137" s="58">
        <v>30</v>
      </c>
      <c r="L137" s="58">
        <v>0</v>
      </c>
      <c r="M137" s="58"/>
      <c r="N137" s="58"/>
      <c r="O137" s="58">
        <v>30</v>
      </c>
      <c r="P137" s="60">
        <f t="shared" si="16"/>
        <v>60</v>
      </c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156">
        <v>1.5</v>
      </c>
      <c r="AB137" s="156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</row>
    <row r="138" spans="1:41" ht="32.25" customHeight="1">
      <c r="A138" s="204" t="s">
        <v>352</v>
      </c>
      <c r="B138" s="206" t="s">
        <v>353</v>
      </c>
      <c r="C138" s="208"/>
      <c r="D138" s="70"/>
      <c r="E138" s="70" t="s">
        <v>175</v>
      </c>
      <c r="F138" s="209"/>
      <c r="G138" s="140"/>
      <c r="H138" s="210"/>
      <c r="I138" s="352">
        <v>3</v>
      </c>
      <c r="J138" s="58">
        <v>90</v>
      </c>
      <c r="K138" s="58">
        <v>30</v>
      </c>
      <c r="L138" s="58">
        <v>0</v>
      </c>
      <c r="M138" s="58"/>
      <c r="N138" s="58"/>
      <c r="O138" s="58">
        <v>30</v>
      </c>
      <c r="P138" s="60">
        <f t="shared" si="16"/>
        <v>60</v>
      </c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156">
        <v>1.5</v>
      </c>
      <c r="AB138" s="156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</row>
    <row r="139" spans="1:41" ht="36.75" customHeight="1">
      <c r="A139" s="204" t="s">
        <v>354</v>
      </c>
      <c r="B139" s="206" t="s">
        <v>355</v>
      </c>
      <c r="C139" s="208"/>
      <c r="D139" s="102"/>
      <c r="E139" s="102" t="s">
        <v>189</v>
      </c>
      <c r="F139" s="112" t="s">
        <v>57</v>
      </c>
      <c r="G139" s="104" t="s">
        <v>57</v>
      </c>
      <c r="H139" s="211"/>
      <c r="I139" s="364">
        <v>3</v>
      </c>
      <c r="J139" s="78">
        <v>90</v>
      </c>
      <c r="K139" s="78">
        <v>30</v>
      </c>
      <c r="L139" s="78">
        <v>0</v>
      </c>
      <c r="M139" s="78"/>
      <c r="N139" s="78"/>
      <c r="O139" s="78">
        <v>30</v>
      </c>
      <c r="P139" s="60">
        <f t="shared" si="16"/>
        <v>60</v>
      </c>
      <c r="Q139" s="26"/>
      <c r="R139" s="26"/>
      <c r="S139" s="26"/>
      <c r="T139" s="26"/>
      <c r="U139" s="26"/>
      <c r="V139" s="26"/>
      <c r="W139" s="26"/>
      <c r="X139" s="168"/>
      <c r="Y139" s="26"/>
      <c r="Z139" s="180"/>
      <c r="AA139" s="180"/>
      <c r="AB139" s="156">
        <v>1.88</v>
      </c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</row>
    <row r="140" spans="1:41" ht="32.25" customHeight="1">
      <c r="A140" s="204" t="s">
        <v>356</v>
      </c>
      <c r="B140" s="206" t="s">
        <v>357</v>
      </c>
      <c r="C140" s="63"/>
      <c r="D140" s="102"/>
      <c r="E140" s="102" t="s">
        <v>189</v>
      </c>
      <c r="F140" s="112" t="s">
        <v>57</v>
      </c>
      <c r="G140" s="104" t="s">
        <v>57</v>
      </c>
      <c r="H140" s="211"/>
      <c r="I140" s="364">
        <v>3</v>
      </c>
      <c r="J140" s="78">
        <v>90</v>
      </c>
      <c r="K140" s="78">
        <v>30</v>
      </c>
      <c r="L140" s="78">
        <v>0</v>
      </c>
      <c r="M140" s="78"/>
      <c r="N140" s="78"/>
      <c r="O140" s="78">
        <v>30</v>
      </c>
      <c r="P140" s="60">
        <f t="shared" si="16"/>
        <v>60</v>
      </c>
      <c r="Q140" s="26"/>
      <c r="R140" s="26"/>
      <c r="S140" s="26"/>
      <c r="T140" s="26"/>
      <c r="U140" s="26"/>
      <c r="V140" s="26"/>
      <c r="W140" s="26"/>
      <c r="X140" s="168"/>
      <c r="Y140" s="26"/>
      <c r="Z140" s="180"/>
      <c r="AA140" s="180"/>
      <c r="AB140" s="156">
        <v>1.88</v>
      </c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</row>
    <row r="141" spans="1:41" ht="32.25" customHeight="1">
      <c r="A141" s="204" t="s">
        <v>358</v>
      </c>
      <c r="B141" s="206" t="s">
        <v>359</v>
      </c>
      <c r="C141" s="208"/>
      <c r="D141" s="102"/>
      <c r="E141" s="102" t="s">
        <v>189</v>
      </c>
      <c r="F141" s="112" t="s">
        <v>57</v>
      </c>
      <c r="G141" s="104" t="s">
        <v>57</v>
      </c>
      <c r="H141" s="211"/>
      <c r="I141" s="364">
        <v>3</v>
      </c>
      <c r="J141" s="78">
        <v>90</v>
      </c>
      <c r="K141" s="78">
        <v>30</v>
      </c>
      <c r="L141" s="78">
        <v>0</v>
      </c>
      <c r="M141" s="78"/>
      <c r="N141" s="78"/>
      <c r="O141" s="78">
        <v>30</v>
      </c>
      <c r="P141" s="60">
        <f t="shared" si="16"/>
        <v>60</v>
      </c>
      <c r="Q141" s="26"/>
      <c r="R141" s="26"/>
      <c r="S141" s="26"/>
      <c r="T141" s="26"/>
      <c r="U141" s="26"/>
      <c r="V141" s="26"/>
      <c r="W141" s="26"/>
      <c r="X141" s="168"/>
      <c r="Y141" s="26"/>
      <c r="Z141" s="180"/>
      <c r="AA141" s="180"/>
      <c r="AB141" s="156">
        <v>1.88</v>
      </c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</row>
    <row r="142" spans="1:41" ht="32.25" customHeight="1">
      <c r="A142" s="204" t="s">
        <v>360</v>
      </c>
      <c r="B142" s="206" t="s">
        <v>361</v>
      </c>
      <c r="C142" s="63"/>
      <c r="D142" s="102"/>
      <c r="E142" s="102" t="s">
        <v>189</v>
      </c>
      <c r="F142" s="112" t="s">
        <v>57</v>
      </c>
      <c r="G142" s="104" t="s">
        <v>57</v>
      </c>
      <c r="H142" s="211"/>
      <c r="I142" s="364">
        <v>3</v>
      </c>
      <c r="J142" s="78">
        <v>90</v>
      </c>
      <c r="K142" s="78">
        <v>30</v>
      </c>
      <c r="L142" s="78">
        <v>0</v>
      </c>
      <c r="M142" s="78"/>
      <c r="N142" s="78"/>
      <c r="O142" s="78">
        <v>30</v>
      </c>
      <c r="P142" s="60">
        <f t="shared" si="16"/>
        <v>60</v>
      </c>
      <c r="Q142" s="26"/>
      <c r="R142" s="26"/>
      <c r="S142" s="26"/>
      <c r="T142" s="26"/>
      <c r="U142" s="26"/>
      <c r="V142" s="26"/>
      <c r="W142" s="26"/>
      <c r="X142" s="168"/>
      <c r="Y142" s="26"/>
      <c r="Z142" s="180"/>
      <c r="AA142" s="180"/>
      <c r="AB142" s="156">
        <v>1.88</v>
      </c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</row>
    <row r="143" spans="1:41" ht="32.25" customHeight="1">
      <c r="A143" s="204" t="s">
        <v>362</v>
      </c>
      <c r="B143" s="89" t="s">
        <v>363</v>
      </c>
      <c r="C143" s="208"/>
      <c r="D143" s="70"/>
      <c r="E143" s="70" t="s">
        <v>175</v>
      </c>
      <c r="F143" s="209"/>
      <c r="G143" s="140"/>
      <c r="H143" s="210"/>
      <c r="I143" s="352">
        <v>3</v>
      </c>
      <c r="J143" s="58">
        <v>90</v>
      </c>
      <c r="K143" s="58">
        <v>30</v>
      </c>
      <c r="L143" s="58">
        <v>0</v>
      </c>
      <c r="M143" s="58"/>
      <c r="N143" s="58"/>
      <c r="O143" s="58">
        <v>30</v>
      </c>
      <c r="P143" s="60">
        <f t="shared" si="16"/>
        <v>60</v>
      </c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156">
        <v>1.5</v>
      </c>
      <c r="AB143" s="156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</row>
    <row r="144" spans="1:41" ht="32.25" customHeight="1">
      <c r="A144" s="204" t="s">
        <v>364</v>
      </c>
      <c r="B144" s="89" t="s">
        <v>365</v>
      </c>
      <c r="C144" s="208"/>
      <c r="D144" s="70"/>
      <c r="E144" s="70" t="s">
        <v>175</v>
      </c>
      <c r="F144" s="209"/>
      <c r="G144" s="140"/>
      <c r="H144" s="210"/>
      <c r="I144" s="352">
        <v>3</v>
      </c>
      <c r="J144" s="58">
        <v>90</v>
      </c>
      <c r="K144" s="58">
        <v>30</v>
      </c>
      <c r="L144" s="58">
        <v>0</v>
      </c>
      <c r="M144" s="58"/>
      <c r="N144" s="58"/>
      <c r="O144" s="58">
        <v>30</v>
      </c>
      <c r="P144" s="60">
        <f t="shared" si="16"/>
        <v>60</v>
      </c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156">
        <v>1.5</v>
      </c>
      <c r="AB144" s="156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</row>
    <row r="145" spans="1:41" ht="32.25" customHeight="1">
      <c r="A145" s="204" t="s">
        <v>366</v>
      </c>
      <c r="B145" s="89" t="s">
        <v>367</v>
      </c>
      <c r="C145" s="208"/>
      <c r="D145" s="102"/>
      <c r="E145" s="102" t="s">
        <v>189</v>
      </c>
      <c r="F145" s="112" t="s">
        <v>57</v>
      </c>
      <c r="G145" s="104" t="s">
        <v>57</v>
      </c>
      <c r="H145" s="211"/>
      <c r="I145" s="364">
        <v>3</v>
      </c>
      <c r="J145" s="78">
        <v>90</v>
      </c>
      <c r="K145" s="78">
        <v>30</v>
      </c>
      <c r="L145" s="78">
        <v>0</v>
      </c>
      <c r="M145" s="78"/>
      <c r="N145" s="78"/>
      <c r="O145" s="78">
        <v>30</v>
      </c>
      <c r="P145" s="60">
        <f t="shared" si="16"/>
        <v>60</v>
      </c>
      <c r="Q145" s="26"/>
      <c r="R145" s="26"/>
      <c r="S145" s="26"/>
      <c r="T145" s="26"/>
      <c r="U145" s="26"/>
      <c r="V145" s="26"/>
      <c r="W145" s="26"/>
      <c r="X145" s="168"/>
      <c r="Y145" s="26"/>
      <c r="Z145" s="180"/>
      <c r="AA145" s="180"/>
      <c r="AB145" s="156">
        <v>1.88</v>
      </c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</row>
    <row r="146" spans="1:41" ht="34.5" customHeight="1">
      <c r="A146" s="204" t="s">
        <v>368</v>
      </c>
      <c r="B146" s="89" t="s">
        <v>369</v>
      </c>
      <c r="C146" s="63"/>
      <c r="D146" s="102"/>
      <c r="E146" s="102" t="s">
        <v>189</v>
      </c>
      <c r="F146" s="112" t="s">
        <v>57</v>
      </c>
      <c r="G146" s="104" t="s">
        <v>57</v>
      </c>
      <c r="H146" s="211"/>
      <c r="I146" s="364">
        <v>3</v>
      </c>
      <c r="J146" s="78">
        <v>90</v>
      </c>
      <c r="K146" s="78">
        <v>30</v>
      </c>
      <c r="L146" s="78">
        <v>0</v>
      </c>
      <c r="M146" s="78"/>
      <c r="N146" s="78"/>
      <c r="O146" s="78">
        <v>30</v>
      </c>
      <c r="P146" s="60">
        <f t="shared" si="16"/>
        <v>60</v>
      </c>
      <c r="Q146" s="26"/>
      <c r="R146" s="26"/>
      <c r="S146" s="26"/>
      <c r="T146" s="26"/>
      <c r="U146" s="26"/>
      <c r="V146" s="26"/>
      <c r="W146" s="26"/>
      <c r="X146" s="168"/>
      <c r="Y146" s="26"/>
      <c r="Z146" s="180"/>
      <c r="AA146" s="180"/>
      <c r="AB146" s="156">
        <v>1.88</v>
      </c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</row>
    <row r="147" spans="1:41" ht="34.5" customHeight="1">
      <c r="A147" s="204" t="s">
        <v>370</v>
      </c>
      <c r="B147" s="89" t="s">
        <v>371</v>
      </c>
      <c r="C147" s="63"/>
      <c r="D147" s="102"/>
      <c r="E147" s="102" t="s">
        <v>189</v>
      </c>
      <c r="F147" s="112" t="s">
        <v>57</v>
      </c>
      <c r="G147" s="104" t="s">
        <v>57</v>
      </c>
      <c r="H147" s="211"/>
      <c r="I147" s="364">
        <v>3</v>
      </c>
      <c r="J147" s="78">
        <v>90</v>
      </c>
      <c r="K147" s="78">
        <v>30</v>
      </c>
      <c r="L147" s="78">
        <v>0</v>
      </c>
      <c r="M147" s="78"/>
      <c r="N147" s="78"/>
      <c r="O147" s="78">
        <v>30</v>
      </c>
      <c r="P147" s="60">
        <f t="shared" si="16"/>
        <v>60</v>
      </c>
      <c r="Q147" s="26"/>
      <c r="R147" s="26"/>
      <c r="S147" s="26"/>
      <c r="T147" s="26"/>
      <c r="U147" s="26"/>
      <c r="V147" s="26"/>
      <c r="W147" s="26"/>
      <c r="X147" s="168"/>
      <c r="Y147" s="26"/>
      <c r="Z147" s="180"/>
      <c r="AA147" s="180"/>
      <c r="AB147" s="156">
        <v>1.88</v>
      </c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</row>
    <row r="148" spans="1:41" ht="34.5" customHeight="1">
      <c r="A148" s="204" t="s">
        <v>372</v>
      </c>
      <c r="B148" s="89" t="s">
        <v>373</v>
      </c>
      <c r="C148" s="63"/>
      <c r="D148" s="102"/>
      <c r="E148" s="102" t="s">
        <v>189</v>
      </c>
      <c r="F148" s="112" t="s">
        <v>57</v>
      </c>
      <c r="G148" s="104" t="s">
        <v>57</v>
      </c>
      <c r="H148" s="211"/>
      <c r="I148" s="364">
        <v>3</v>
      </c>
      <c r="J148" s="78">
        <v>90</v>
      </c>
      <c r="K148" s="78">
        <v>30</v>
      </c>
      <c r="L148" s="78">
        <v>0</v>
      </c>
      <c r="M148" s="78"/>
      <c r="N148" s="78"/>
      <c r="O148" s="78">
        <v>30</v>
      </c>
      <c r="P148" s="60">
        <f t="shared" si="16"/>
        <v>60</v>
      </c>
      <c r="Q148" s="26"/>
      <c r="R148" s="26"/>
      <c r="S148" s="26"/>
      <c r="T148" s="26"/>
      <c r="U148" s="26"/>
      <c r="V148" s="26"/>
      <c r="W148" s="26"/>
      <c r="X148" s="168"/>
      <c r="Y148" s="26"/>
      <c r="Z148" s="180"/>
      <c r="AA148" s="180"/>
      <c r="AB148" s="156">
        <v>1.88</v>
      </c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</row>
    <row r="149" spans="1:41" ht="34.5" customHeight="1">
      <c r="A149" s="204" t="s">
        <v>374</v>
      </c>
      <c r="B149" s="212" t="s">
        <v>375</v>
      </c>
      <c r="C149" s="63"/>
      <c r="D149" s="102"/>
      <c r="E149" s="102" t="s">
        <v>189</v>
      </c>
      <c r="F149" s="112" t="s">
        <v>57</v>
      </c>
      <c r="G149" s="104" t="s">
        <v>57</v>
      </c>
      <c r="H149" s="211"/>
      <c r="I149" s="364">
        <v>3</v>
      </c>
      <c r="J149" s="78">
        <v>90</v>
      </c>
      <c r="K149" s="78">
        <v>30</v>
      </c>
      <c r="L149" s="78">
        <v>0</v>
      </c>
      <c r="M149" s="78"/>
      <c r="N149" s="78"/>
      <c r="O149" s="78">
        <v>30</v>
      </c>
      <c r="P149" s="60">
        <f t="shared" si="16"/>
        <v>60</v>
      </c>
      <c r="Q149" s="26"/>
      <c r="R149" s="26"/>
      <c r="S149" s="26"/>
      <c r="T149" s="26"/>
      <c r="U149" s="26"/>
      <c r="V149" s="26"/>
      <c r="W149" s="26"/>
      <c r="X149" s="168"/>
      <c r="Y149" s="26"/>
      <c r="Z149" s="180"/>
      <c r="AA149" s="180"/>
      <c r="AB149" s="156">
        <v>1.88</v>
      </c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</row>
    <row r="150" spans="1:41" ht="40.5" customHeight="1">
      <c r="A150" s="204" t="s">
        <v>376</v>
      </c>
      <c r="B150" s="212" t="s">
        <v>377</v>
      </c>
      <c r="C150" s="63"/>
      <c r="D150" s="102"/>
      <c r="E150" s="102" t="s">
        <v>189</v>
      </c>
      <c r="F150" s="112" t="s">
        <v>57</v>
      </c>
      <c r="G150" s="104" t="s">
        <v>57</v>
      </c>
      <c r="H150" s="211"/>
      <c r="I150" s="364">
        <v>3</v>
      </c>
      <c r="J150" s="78">
        <v>90</v>
      </c>
      <c r="K150" s="78">
        <v>30</v>
      </c>
      <c r="L150" s="78">
        <v>0</v>
      </c>
      <c r="M150" s="78"/>
      <c r="N150" s="78"/>
      <c r="O150" s="78">
        <v>30</v>
      </c>
      <c r="P150" s="60">
        <f t="shared" si="16"/>
        <v>60</v>
      </c>
      <c r="Q150" s="26"/>
      <c r="R150" s="26"/>
      <c r="S150" s="26"/>
      <c r="T150" s="26"/>
      <c r="U150" s="26"/>
      <c r="V150" s="26"/>
      <c r="W150" s="26"/>
      <c r="X150" s="168"/>
      <c r="Y150" s="26"/>
      <c r="Z150" s="180"/>
      <c r="AA150" s="180"/>
      <c r="AB150" s="156">
        <v>1.88</v>
      </c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</row>
    <row r="151" spans="1:41" ht="42" customHeight="1">
      <c r="A151" s="204" t="s">
        <v>378</v>
      </c>
      <c r="B151" s="213" t="s">
        <v>379</v>
      </c>
      <c r="C151" s="63"/>
      <c r="D151" s="102"/>
      <c r="E151" s="102" t="s">
        <v>189</v>
      </c>
      <c r="F151" s="112" t="s">
        <v>57</v>
      </c>
      <c r="G151" s="104" t="s">
        <v>57</v>
      </c>
      <c r="H151" s="211"/>
      <c r="I151" s="364">
        <v>3</v>
      </c>
      <c r="J151" s="78">
        <v>90</v>
      </c>
      <c r="K151" s="78">
        <v>30</v>
      </c>
      <c r="L151" s="78">
        <v>0</v>
      </c>
      <c r="M151" s="78"/>
      <c r="N151" s="78"/>
      <c r="O151" s="78">
        <v>30</v>
      </c>
      <c r="P151" s="60">
        <f t="shared" si="16"/>
        <v>60</v>
      </c>
      <c r="Q151" s="26"/>
      <c r="R151" s="26"/>
      <c r="S151" s="26"/>
      <c r="T151" s="26"/>
      <c r="U151" s="26"/>
      <c r="V151" s="26"/>
      <c r="W151" s="26"/>
      <c r="X151" s="168"/>
      <c r="Y151" s="26"/>
      <c r="Z151" s="180"/>
      <c r="AA151" s="180"/>
      <c r="AB151" s="156">
        <v>1.88</v>
      </c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</row>
    <row r="152" spans="1:41" ht="80.25" customHeight="1">
      <c r="A152" s="214"/>
      <c r="B152" s="187" t="s">
        <v>380</v>
      </c>
      <c r="C152" s="160"/>
      <c r="D152" s="144"/>
      <c r="E152" s="144">
        <v>5</v>
      </c>
      <c r="F152" s="144"/>
      <c r="G152" s="144"/>
      <c r="H152" s="144"/>
      <c r="I152" s="371">
        <v>15</v>
      </c>
      <c r="J152" s="144">
        <f>I152*30</f>
        <v>450</v>
      </c>
      <c r="K152" s="144">
        <v>150</v>
      </c>
      <c r="L152" s="144"/>
      <c r="M152" s="144"/>
      <c r="N152" s="144"/>
      <c r="O152" s="144">
        <v>150</v>
      </c>
      <c r="P152" s="145">
        <f>J152-O152</f>
        <v>300</v>
      </c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161">
        <f>AA138</f>
        <v>1.5</v>
      </c>
      <c r="AB152" s="215">
        <f>1.88*4</f>
        <v>7.52</v>
      </c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</row>
    <row r="153" spans="1:41" ht="14.25" customHeight="1">
      <c r="A153" s="325" t="s">
        <v>381</v>
      </c>
      <c r="B153" s="321"/>
      <c r="C153" s="4">
        <v>0</v>
      </c>
      <c r="D153" s="216">
        <f t="shared" ref="D153:E153" si="17">D152+D115+D100+D83+D69</f>
        <v>4</v>
      </c>
      <c r="E153" s="216">
        <f t="shared" si="17"/>
        <v>23</v>
      </c>
      <c r="F153" s="185">
        <v>0</v>
      </c>
      <c r="G153" s="185">
        <v>0</v>
      </c>
      <c r="H153" s="185">
        <v>0</v>
      </c>
      <c r="I153" s="372">
        <f t="shared" ref="I153:L153" si="18">I152+I133+I115+I100+I83+I69</f>
        <v>90</v>
      </c>
      <c r="J153" s="217">
        <f t="shared" si="18"/>
        <v>2700</v>
      </c>
      <c r="K153" s="217">
        <f t="shared" si="18"/>
        <v>888</v>
      </c>
      <c r="L153" s="217">
        <f t="shared" si="18"/>
        <v>50</v>
      </c>
      <c r="M153" s="217"/>
      <c r="N153" s="217">
        <f t="shared" ref="N153:AB153" si="19">N152+N133+N115+N100+N83+N69</f>
        <v>0</v>
      </c>
      <c r="O153" s="217">
        <f t="shared" si="19"/>
        <v>878</v>
      </c>
      <c r="P153" s="217">
        <f t="shared" si="19"/>
        <v>1812</v>
      </c>
      <c r="Q153" s="218">
        <f t="shared" si="19"/>
        <v>0</v>
      </c>
      <c r="R153" s="161">
        <f t="shared" si="19"/>
        <v>6.68</v>
      </c>
      <c r="S153" s="161">
        <f t="shared" si="19"/>
        <v>1.76</v>
      </c>
      <c r="T153" s="161">
        <f t="shared" si="19"/>
        <v>8.58</v>
      </c>
      <c r="U153" s="215">
        <f t="shared" si="19"/>
        <v>3.32</v>
      </c>
      <c r="V153" s="215">
        <f t="shared" si="19"/>
        <v>5.62</v>
      </c>
      <c r="W153" s="161">
        <f t="shared" si="19"/>
        <v>3.48</v>
      </c>
      <c r="X153" s="161">
        <f t="shared" si="19"/>
        <v>4.12</v>
      </c>
      <c r="Y153" s="161">
        <f t="shared" si="19"/>
        <v>2</v>
      </c>
      <c r="Z153" s="161">
        <f t="shared" si="19"/>
        <v>4.99</v>
      </c>
      <c r="AA153" s="161">
        <f t="shared" si="19"/>
        <v>1.5</v>
      </c>
      <c r="AB153" s="215">
        <f t="shared" si="19"/>
        <v>7.52</v>
      </c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</row>
    <row r="154" spans="1:41" ht="15" customHeight="1">
      <c r="A154" s="326" t="s">
        <v>382</v>
      </c>
      <c r="B154" s="327"/>
      <c r="C154" s="327"/>
      <c r="D154" s="327"/>
      <c r="E154" s="327"/>
      <c r="F154" s="327"/>
      <c r="G154" s="327"/>
      <c r="H154" s="328"/>
      <c r="I154" s="373">
        <f t="shared" ref="I154:L154" si="20">I153+I56</f>
        <v>360</v>
      </c>
      <c r="J154" s="219">
        <f t="shared" si="20"/>
        <v>10800</v>
      </c>
      <c r="K154" s="219">
        <f t="shared" si="20"/>
        <v>5514</v>
      </c>
      <c r="L154" s="219">
        <f t="shared" si="20"/>
        <v>688</v>
      </c>
      <c r="M154" s="219"/>
      <c r="N154" s="219">
        <f t="shared" ref="N154:P154" si="21">N153+N56</f>
        <v>30</v>
      </c>
      <c r="O154" s="219">
        <f t="shared" si="21"/>
        <v>4836</v>
      </c>
      <c r="P154" s="219">
        <f t="shared" si="21"/>
        <v>5286</v>
      </c>
      <c r="Q154" s="220">
        <f t="shared" ref="Q154:AB154" si="22">Q153+Q55</f>
        <v>0</v>
      </c>
      <c r="R154" s="220">
        <f t="shared" si="22"/>
        <v>6.68</v>
      </c>
      <c r="S154" s="220">
        <f t="shared" si="22"/>
        <v>1.76</v>
      </c>
      <c r="T154" s="220">
        <f t="shared" si="22"/>
        <v>8.58</v>
      </c>
      <c r="U154" s="220">
        <f t="shared" si="22"/>
        <v>3.32</v>
      </c>
      <c r="V154" s="220">
        <f t="shared" si="22"/>
        <v>5.62</v>
      </c>
      <c r="W154" s="220">
        <f t="shared" si="22"/>
        <v>3.48</v>
      </c>
      <c r="X154" s="220">
        <f t="shared" si="22"/>
        <v>4.12</v>
      </c>
      <c r="Y154" s="220">
        <f t="shared" si="22"/>
        <v>2</v>
      </c>
      <c r="Z154" s="220">
        <f t="shared" si="22"/>
        <v>4.99</v>
      </c>
      <c r="AA154" s="220">
        <f t="shared" si="22"/>
        <v>4.2</v>
      </c>
      <c r="AB154" s="220">
        <f t="shared" si="22"/>
        <v>7.52</v>
      </c>
      <c r="AC154" s="33"/>
      <c r="AD154" s="221"/>
      <c r="AE154" s="221"/>
      <c r="AF154" s="221"/>
      <c r="AG154" s="221"/>
      <c r="AH154" s="221"/>
      <c r="AI154" s="221"/>
      <c r="AJ154" s="221"/>
      <c r="AK154" s="221"/>
      <c r="AL154" s="221"/>
      <c r="AM154" s="221"/>
      <c r="AN154" s="221"/>
      <c r="AO154" s="221"/>
    </row>
    <row r="155" spans="1:41" ht="15" customHeight="1">
      <c r="A155" s="329" t="s">
        <v>383</v>
      </c>
      <c r="B155" s="241"/>
      <c r="C155" s="241"/>
      <c r="D155" s="241"/>
      <c r="E155" s="241"/>
      <c r="F155" s="241"/>
      <c r="G155" s="241"/>
      <c r="H155" s="241"/>
      <c r="I155" s="241"/>
      <c r="J155" s="241"/>
      <c r="K155" s="241"/>
      <c r="L155" s="241"/>
      <c r="M155" s="241"/>
      <c r="N155" s="241"/>
      <c r="O155" s="241"/>
      <c r="P155" s="242"/>
      <c r="Q155" s="220">
        <f t="shared" ref="Q155:AB155" si="23">Q154+Q56</f>
        <v>22.294736842105266</v>
      </c>
      <c r="R155" s="220">
        <f t="shared" si="23"/>
        <v>21.54</v>
      </c>
      <c r="S155" s="220">
        <f t="shared" si="23"/>
        <v>26.07</v>
      </c>
      <c r="T155" s="220">
        <f t="shared" si="23"/>
        <v>25.619999999999997</v>
      </c>
      <c r="U155" s="220">
        <f t="shared" si="23"/>
        <v>27.990000000000006</v>
      </c>
      <c r="V155" s="220">
        <f t="shared" si="23"/>
        <v>26.73</v>
      </c>
      <c r="W155" s="220">
        <f t="shared" si="23"/>
        <v>25.950000000000003</v>
      </c>
      <c r="X155" s="220">
        <f t="shared" si="23"/>
        <v>25.330000000000002</v>
      </c>
      <c r="Y155" s="220">
        <f t="shared" si="23"/>
        <v>29.369999999999997</v>
      </c>
      <c r="Z155" s="220">
        <f t="shared" si="23"/>
        <v>28.610000000000007</v>
      </c>
      <c r="AA155" s="220">
        <f t="shared" si="23"/>
        <v>27.33</v>
      </c>
      <c r="AB155" s="220">
        <f t="shared" si="23"/>
        <v>26.52</v>
      </c>
      <c r="AC155" s="33"/>
      <c r="AD155" s="221"/>
      <c r="AE155" s="221"/>
      <c r="AF155" s="221"/>
      <c r="AG155" s="221"/>
      <c r="AH155" s="221"/>
      <c r="AI155" s="221"/>
      <c r="AJ155" s="221"/>
      <c r="AK155" s="221"/>
      <c r="AL155" s="221"/>
      <c r="AM155" s="221"/>
      <c r="AN155" s="221"/>
      <c r="AO155" s="221"/>
    </row>
    <row r="156" spans="1:41" ht="12.75" customHeight="1">
      <c r="A156" s="330" t="s">
        <v>384</v>
      </c>
      <c r="B156" s="241"/>
      <c r="C156" s="241"/>
      <c r="D156" s="241"/>
      <c r="E156" s="241"/>
      <c r="F156" s="241"/>
      <c r="G156" s="241"/>
      <c r="H156" s="241"/>
      <c r="I156" s="241"/>
      <c r="J156" s="241"/>
      <c r="K156" s="241"/>
      <c r="L156" s="241"/>
      <c r="M156" s="241"/>
      <c r="N156" s="241"/>
      <c r="O156" s="241"/>
      <c r="P156" s="242"/>
      <c r="Q156" s="26"/>
      <c r="R156" s="165">
        <v>1</v>
      </c>
      <c r="S156" s="165">
        <v>2</v>
      </c>
      <c r="T156" s="165">
        <v>2</v>
      </c>
      <c r="U156" s="165">
        <v>1</v>
      </c>
      <c r="V156" s="165">
        <v>3</v>
      </c>
      <c r="W156" s="26"/>
      <c r="X156" s="165">
        <v>2</v>
      </c>
      <c r="Y156" s="26"/>
      <c r="Z156" s="165">
        <v>5</v>
      </c>
      <c r="AA156" s="26"/>
      <c r="AB156" s="26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</row>
    <row r="157" spans="1:41" ht="12.75" customHeight="1">
      <c r="A157" s="329" t="s">
        <v>385</v>
      </c>
      <c r="B157" s="241"/>
      <c r="C157" s="241"/>
      <c r="D157" s="241"/>
      <c r="E157" s="241"/>
      <c r="F157" s="241"/>
      <c r="G157" s="241"/>
      <c r="H157" s="241"/>
      <c r="I157" s="241"/>
      <c r="J157" s="241"/>
      <c r="K157" s="241"/>
      <c r="L157" s="241"/>
      <c r="M157" s="241"/>
      <c r="N157" s="241"/>
      <c r="O157" s="241"/>
      <c r="P157" s="242"/>
      <c r="Q157" s="222">
        <v>1</v>
      </c>
      <c r="R157" s="222">
        <v>5</v>
      </c>
      <c r="S157" s="222">
        <v>0</v>
      </c>
      <c r="T157" s="222">
        <v>2</v>
      </c>
      <c r="U157" s="165">
        <v>1</v>
      </c>
      <c r="V157" s="165">
        <v>5</v>
      </c>
      <c r="W157" s="165">
        <v>4</v>
      </c>
      <c r="X157" s="165">
        <v>9</v>
      </c>
      <c r="Y157" s="165">
        <v>5</v>
      </c>
      <c r="Z157" s="165">
        <v>2</v>
      </c>
      <c r="AA157" s="165">
        <v>6</v>
      </c>
      <c r="AB157" s="165">
        <v>1</v>
      </c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</row>
    <row r="158" spans="1:41" ht="12.75" customHeight="1">
      <c r="A158" s="329" t="s">
        <v>386</v>
      </c>
      <c r="B158" s="241"/>
      <c r="C158" s="241"/>
      <c r="D158" s="241"/>
      <c r="E158" s="241"/>
      <c r="F158" s="241"/>
      <c r="G158" s="241"/>
      <c r="H158" s="241"/>
      <c r="I158" s="241"/>
      <c r="J158" s="241"/>
      <c r="K158" s="241"/>
      <c r="L158" s="241"/>
      <c r="M158" s="241"/>
      <c r="N158" s="241"/>
      <c r="O158" s="241"/>
      <c r="P158" s="242"/>
      <c r="Q158" s="165">
        <v>8</v>
      </c>
      <c r="R158" s="165">
        <v>6</v>
      </c>
      <c r="S158" s="165">
        <v>5</v>
      </c>
      <c r="T158" s="165">
        <v>9</v>
      </c>
      <c r="U158" s="165">
        <v>6</v>
      </c>
      <c r="V158" s="165">
        <v>5</v>
      </c>
      <c r="W158" s="165">
        <v>7</v>
      </c>
      <c r="X158" s="165">
        <v>0</v>
      </c>
      <c r="Y158" s="165">
        <v>3</v>
      </c>
      <c r="Z158" s="165">
        <v>0</v>
      </c>
      <c r="AA158" s="165">
        <v>1</v>
      </c>
      <c r="AB158" s="165">
        <v>4</v>
      </c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</row>
    <row r="159" spans="1:41" ht="12.75" customHeight="1">
      <c r="A159" s="329" t="s">
        <v>387</v>
      </c>
      <c r="B159" s="241"/>
      <c r="C159" s="241"/>
      <c r="D159" s="241"/>
      <c r="E159" s="241"/>
      <c r="F159" s="241"/>
      <c r="G159" s="241"/>
      <c r="H159" s="241"/>
      <c r="I159" s="241"/>
      <c r="J159" s="241"/>
      <c r="K159" s="241"/>
      <c r="L159" s="241"/>
      <c r="M159" s="241"/>
      <c r="N159" s="241"/>
      <c r="O159" s="241"/>
      <c r="P159" s="242"/>
      <c r="Q159" s="165">
        <v>2</v>
      </c>
      <c r="R159" s="165">
        <v>1</v>
      </c>
      <c r="S159" s="165">
        <v>1</v>
      </c>
      <c r="T159" s="165">
        <v>1</v>
      </c>
      <c r="U159" s="165">
        <v>2</v>
      </c>
      <c r="V159" s="165">
        <v>2</v>
      </c>
      <c r="W159" s="165">
        <v>1</v>
      </c>
      <c r="X159" s="165">
        <v>1</v>
      </c>
      <c r="Y159" s="26"/>
      <c r="Z159" s="26"/>
      <c r="AA159" s="165">
        <v>1</v>
      </c>
      <c r="AB159" s="26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</row>
    <row r="160" spans="1:41" ht="12.75" customHeight="1">
      <c r="A160" s="329" t="s">
        <v>388</v>
      </c>
      <c r="B160" s="241"/>
      <c r="C160" s="241"/>
      <c r="D160" s="241"/>
      <c r="E160" s="241"/>
      <c r="F160" s="241"/>
      <c r="G160" s="241"/>
      <c r="H160" s="241"/>
      <c r="I160" s="241"/>
      <c r="J160" s="241"/>
      <c r="K160" s="241"/>
      <c r="L160" s="241"/>
      <c r="M160" s="241"/>
      <c r="N160" s="241"/>
      <c r="O160" s="241"/>
      <c r="P160" s="242"/>
      <c r="Q160" s="26"/>
      <c r="R160" s="26"/>
      <c r="S160" s="26"/>
      <c r="T160" s="26"/>
      <c r="U160" s="165">
        <v>1</v>
      </c>
      <c r="V160" s="165">
        <v>3</v>
      </c>
      <c r="W160" s="26"/>
      <c r="X160" s="165">
        <v>4</v>
      </c>
      <c r="Y160" s="26"/>
      <c r="Z160" s="165">
        <v>3</v>
      </c>
      <c r="AA160" s="26"/>
      <c r="AB160" s="165">
        <v>4</v>
      </c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</row>
    <row r="161" spans="1:41" ht="12.75" customHeight="1">
      <c r="A161" s="329" t="s">
        <v>389</v>
      </c>
      <c r="B161" s="241"/>
      <c r="C161" s="241"/>
      <c r="D161" s="241"/>
      <c r="E161" s="241"/>
      <c r="F161" s="241"/>
      <c r="G161" s="241"/>
      <c r="H161" s="241"/>
      <c r="I161" s="241"/>
      <c r="J161" s="241"/>
      <c r="K161" s="241"/>
      <c r="L161" s="241"/>
      <c r="M161" s="241"/>
      <c r="N161" s="241"/>
      <c r="O161" s="241"/>
      <c r="P161" s="242"/>
      <c r="Q161" s="26"/>
      <c r="R161" s="26"/>
      <c r="S161" s="26"/>
      <c r="T161" s="165">
        <v>1</v>
      </c>
      <c r="U161" s="26"/>
      <c r="V161" s="26"/>
      <c r="W161" s="26"/>
      <c r="X161" s="26"/>
      <c r="Y161" s="26"/>
      <c r="Z161" s="26"/>
      <c r="AA161" s="26"/>
      <c r="AB161" s="26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</row>
    <row r="162" spans="1:41" ht="12.75" customHeight="1">
      <c r="A162" s="223"/>
      <c r="B162" s="224"/>
      <c r="C162" s="225"/>
      <c r="D162" s="33"/>
      <c r="E162" s="33"/>
      <c r="F162" s="33"/>
      <c r="G162" s="33"/>
      <c r="H162" s="33"/>
      <c r="I162" s="374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</row>
    <row r="163" spans="1:41" ht="18.75" customHeight="1">
      <c r="A163" s="223"/>
      <c r="B163" s="226" t="s">
        <v>390</v>
      </c>
      <c r="C163" s="227"/>
      <c r="D163" s="33"/>
      <c r="E163" s="33"/>
      <c r="F163" s="33"/>
      <c r="G163" s="33"/>
      <c r="H163" s="33"/>
      <c r="I163" s="374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</row>
    <row r="164" spans="1:41" ht="38.25" customHeight="1">
      <c r="A164" s="223"/>
      <c r="B164" s="331" t="s">
        <v>391</v>
      </c>
      <c r="C164" s="241"/>
      <c r="D164" s="241"/>
      <c r="E164" s="242"/>
      <c r="F164" s="332" t="s">
        <v>392</v>
      </c>
      <c r="G164" s="242"/>
      <c r="H164" s="228"/>
      <c r="I164" s="374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</row>
    <row r="165" spans="1:41" ht="12.75" customHeight="1">
      <c r="A165" s="223"/>
      <c r="B165" s="333" t="s">
        <v>393</v>
      </c>
      <c r="C165" s="241"/>
      <c r="D165" s="241"/>
      <c r="E165" s="242"/>
      <c r="F165" s="296">
        <v>270</v>
      </c>
      <c r="G165" s="242"/>
      <c r="H165" s="86"/>
      <c r="I165" s="374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</row>
    <row r="166" spans="1:41" ht="12.75" customHeight="1">
      <c r="A166" s="223"/>
      <c r="B166" s="333" t="s">
        <v>394</v>
      </c>
      <c r="C166" s="241"/>
      <c r="D166" s="241"/>
      <c r="E166" s="242"/>
      <c r="F166" s="296">
        <v>90</v>
      </c>
      <c r="G166" s="242"/>
      <c r="H166" s="86"/>
      <c r="I166" s="374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</row>
    <row r="167" spans="1:41" ht="12.75" customHeight="1">
      <c r="A167" s="223"/>
      <c r="B167" s="333" t="s">
        <v>67</v>
      </c>
      <c r="C167" s="241"/>
      <c r="D167" s="241"/>
      <c r="E167" s="242"/>
      <c r="F167" s="296">
        <v>360</v>
      </c>
      <c r="G167" s="242"/>
      <c r="H167" s="86"/>
      <c r="I167" s="374"/>
      <c r="J167" s="33" t="s">
        <v>395</v>
      </c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</row>
    <row r="168" spans="1:41" ht="12.75" customHeight="1">
      <c r="A168" s="223"/>
      <c r="B168" s="334"/>
      <c r="C168" s="230"/>
      <c r="D168" s="230"/>
      <c r="E168" s="230"/>
      <c r="F168" s="336"/>
      <c r="G168" s="230"/>
      <c r="H168" s="86"/>
      <c r="I168" s="374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</row>
    <row r="169" spans="1:41" ht="51" customHeight="1">
      <c r="A169" s="223"/>
      <c r="B169" s="337" t="s">
        <v>400</v>
      </c>
      <c r="C169" s="237"/>
      <c r="D169" s="237"/>
      <c r="E169" s="237"/>
      <c r="F169" s="237"/>
      <c r="G169" s="237"/>
      <c r="H169" s="86"/>
      <c r="I169" s="374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</row>
    <row r="170" spans="1:41" ht="12.75" customHeight="1">
      <c r="A170" s="223"/>
      <c r="B170" s="224"/>
      <c r="C170" s="225"/>
      <c r="D170" s="33"/>
      <c r="E170" s="33"/>
      <c r="F170" s="33"/>
      <c r="G170" s="33"/>
      <c r="H170" s="33"/>
      <c r="I170" s="374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</row>
    <row r="171" spans="1:41" ht="12.75" customHeight="1">
      <c r="A171" s="223"/>
      <c r="B171" s="224" t="s">
        <v>396</v>
      </c>
      <c r="C171" s="225"/>
      <c r="D171" s="33"/>
      <c r="E171" s="33"/>
      <c r="F171" s="33"/>
      <c r="G171" s="33"/>
      <c r="H171" s="33"/>
      <c r="I171" s="374"/>
      <c r="J171" s="33"/>
      <c r="K171" s="338" t="s">
        <v>397</v>
      </c>
      <c r="L171" s="237"/>
      <c r="M171" s="237"/>
      <c r="N171" s="237"/>
      <c r="O171" s="237"/>
      <c r="P171" s="237"/>
      <c r="Q171" s="237"/>
      <c r="R171" s="237"/>
      <c r="S171" s="237"/>
      <c r="T171" s="237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</row>
    <row r="172" spans="1:41" ht="12.75" customHeight="1">
      <c r="A172" s="223"/>
      <c r="B172" s="224"/>
      <c r="C172" s="225"/>
      <c r="D172" s="33"/>
      <c r="E172" s="33"/>
      <c r="F172" s="33"/>
      <c r="G172" s="33"/>
      <c r="H172" s="33"/>
      <c r="I172" s="374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</row>
    <row r="173" spans="1:41" ht="12.75" customHeight="1">
      <c r="A173" s="223"/>
      <c r="B173" s="335" t="s">
        <v>398</v>
      </c>
      <c r="C173" s="237"/>
      <c r="D173" s="237"/>
      <c r="E173" s="33"/>
      <c r="F173" s="33"/>
      <c r="G173" s="33"/>
      <c r="H173" s="33"/>
      <c r="I173" s="374"/>
      <c r="J173" s="33"/>
      <c r="K173" s="33"/>
      <c r="L173" s="33"/>
      <c r="M173" s="33"/>
      <c r="N173" s="33"/>
      <c r="O173" s="33" t="s">
        <v>399</v>
      </c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</row>
    <row r="174" spans="1:41" ht="12.75" customHeight="1">
      <c r="A174" s="223"/>
      <c r="B174" s="224"/>
      <c r="C174" s="225"/>
      <c r="D174" s="33"/>
      <c r="E174" s="33"/>
      <c r="F174" s="33"/>
      <c r="G174" s="33"/>
      <c r="H174" s="33"/>
      <c r="I174" s="374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</row>
    <row r="175" spans="1:41" ht="12.75" customHeight="1">
      <c r="A175" s="223"/>
      <c r="B175" s="224"/>
      <c r="C175" s="225"/>
      <c r="D175" s="33"/>
      <c r="E175" s="33"/>
      <c r="F175" s="33"/>
      <c r="G175" s="33"/>
      <c r="H175" s="33"/>
      <c r="I175" s="374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</row>
    <row r="176" spans="1:41" ht="12.75" customHeight="1">
      <c r="A176" s="223"/>
      <c r="B176" s="224"/>
      <c r="C176" s="225"/>
      <c r="D176" s="33"/>
      <c r="E176" s="33"/>
      <c r="F176" s="33"/>
      <c r="G176" s="33"/>
      <c r="H176" s="33"/>
      <c r="I176" s="374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</row>
    <row r="177" spans="1:41" ht="12.75" customHeight="1">
      <c r="A177" s="223"/>
      <c r="B177" s="224"/>
      <c r="C177" s="225"/>
      <c r="D177" s="33"/>
      <c r="E177" s="33"/>
      <c r="F177" s="33"/>
      <c r="G177" s="33"/>
      <c r="H177" s="33"/>
      <c r="I177" s="374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</row>
    <row r="178" spans="1:41" ht="12.75" customHeight="1">
      <c r="A178" s="223"/>
      <c r="B178" s="224"/>
      <c r="C178" s="225"/>
      <c r="D178" s="33"/>
      <c r="E178" s="33"/>
      <c r="F178" s="33"/>
      <c r="G178" s="33"/>
      <c r="H178" s="33"/>
      <c r="I178" s="374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</row>
    <row r="179" spans="1:41" ht="12.75" customHeight="1">
      <c r="A179" s="223"/>
      <c r="B179" s="224"/>
      <c r="C179" s="225"/>
      <c r="D179" s="33"/>
      <c r="E179" s="33"/>
      <c r="F179" s="33"/>
      <c r="G179" s="33"/>
      <c r="H179" s="33"/>
      <c r="I179" s="374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</row>
    <row r="180" spans="1:41" ht="12.75" customHeight="1">
      <c r="A180" s="223"/>
      <c r="B180" s="224"/>
      <c r="C180" s="225"/>
      <c r="D180" s="33"/>
      <c r="E180" s="33"/>
      <c r="F180" s="33"/>
      <c r="G180" s="33"/>
      <c r="H180" s="33"/>
      <c r="I180" s="374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</row>
    <row r="181" spans="1:41" ht="12.75" customHeight="1">
      <c r="A181" s="223"/>
      <c r="B181" s="224"/>
      <c r="C181" s="225"/>
      <c r="D181" s="33"/>
      <c r="E181" s="33"/>
      <c r="F181" s="33"/>
      <c r="G181" s="33"/>
      <c r="H181" s="33"/>
      <c r="I181" s="374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</row>
    <row r="182" spans="1:41" ht="12.75" customHeight="1">
      <c r="A182" s="223"/>
      <c r="B182" s="224"/>
      <c r="C182" s="225"/>
      <c r="D182" s="33"/>
      <c r="E182" s="33"/>
      <c r="F182" s="33"/>
      <c r="G182" s="33"/>
      <c r="H182" s="33"/>
      <c r="I182" s="374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</row>
    <row r="183" spans="1:41" ht="12.75" customHeight="1">
      <c r="A183" s="223"/>
      <c r="B183" s="224"/>
      <c r="C183" s="225"/>
      <c r="D183" s="33"/>
      <c r="E183" s="33"/>
      <c r="F183" s="33"/>
      <c r="G183" s="33"/>
      <c r="H183" s="33"/>
      <c r="I183" s="374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</row>
    <row r="184" spans="1:41" ht="12.75" customHeight="1">
      <c r="A184" s="223"/>
      <c r="B184" s="224"/>
      <c r="C184" s="225"/>
      <c r="D184" s="33"/>
      <c r="E184" s="33"/>
      <c r="F184" s="33"/>
      <c r="G184" s="33"/>
      <c r="H184" s="33"/>
      <c r="I184" s="374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</row>
    <row r="185" spans="1:41" ht="12.75" customHeight="1">
      <c r="A185" s="223"/>
      <c r="B185" s="224"/>
      <c r="C185" s="225"/>
      <c r="D185" s="33"/>
      <c r="E185" s="33"/>
      <c r="F185" s="33"/>
      <c r="G185" s="33"/>
      <c r="H185" s="33"/>
      <c r="I185" s="374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</row>
    <row r="186" spans="1:41" ht="12.75" customHeight="1">
      <c r="A186" s="223"/>
      <c r="B186" s="224"/>
      <c r="C186" s="225"/>
      <c r="D186" s="33"/>
      <c r="E186" s="33"/>
      <c r="F186" s="33"/>
      <c r="G186" s="33"/>
      <c r="H186" s="33"/>
      <c r="I186" s="374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</row>
    <row r="187" spans="1:41" ht="12.75" customHeight="1">
      <c r="A187" s="223"/>
      <c r="B187" s="224"/>
      <c r="C187" s="225"/>
      <c r="D187" s="33"/>
      <c r="E187" s="33"/>
      <c r="F187" s="33"/>
      <c r="G187" s="33"/>
      <c r="H187" s="33"/>
      <c r="I187" s="374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</row>
    <row r="188" spans="1:41" ht="12.75" customHeight="1">
      <c r="A188" s="223"/>
      <c r="B188" s="224"/>
      <c r="C188" s="225"/>
      <c r="D188" s="33"/>
      <c r="E188" s="33"/>
      <c r="F188" s="33"/>
      <c r="G188" s="33"/>
      <c r="H188" s="33"/>
      <c r="I188" s="374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</row>
    <row r="189" spans="1:41" ht="12.75" customHeight="1">
      <c r="A189" s="223"/>
      <c r="B189" s="224"/>
      <c r="C189" s="225"/>
      <c r="D189" s="33"/>
      <c r="E189" s="33"/>
      <c r="F189" s="33"/>
      <c r="G189" s="33"/>
      <c r="H189" s="33"/>
      <c r="I189" s="374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</row>
    <row r="190" spans="1:41" ht="12.75" customHeight="1">
      <c r="A190" s="223"/>
      <c r="B190" s="224"/>
      <c r="C190" s="225"/>
      <c r="D190" s="33"/>
      <c r="E190" s="33"/>
      <c r="F190" s="33"/>
      <c r="G190" s="33"/>
      <c r="H190" s="33"/>
      <c r="I190" s="374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</row>
    <row r="191" spans="1:41" ht="12.75" customHeight="1">
      <c r="A191" s="223"/>
      <c r="B191" s="224"/>
      <c r="C191" s="225"/>
      <c r="D191" s="33"/>
      <c r="E191" s="33"/>
      <c r="F191" s="33"/>
      <c r="G191" s="33"/>
      <c r="H191" s="33"/>
      <c r="I191" s="374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</row>
    <row r="192" spans="1:41" ht="12.75" customHeight="1">
      <c r="A192" s="223"/>
      <c r="B192" s="224"/>
      <c r="C192" s="225"/>
      <c r="D192" s="33"/>
      <c r="E192" s="33"/>
      <c r="F192" s="33"/>
      <c r="G192" s="33"/>
      <c r="H192" s="33"/>
      <c r="I192" s="374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</row>
    <row r="193" spans="1:41" ht="12.75" customHeight="1">
      <c r="A193" s="223"/>
      <c r="B193" s="224"/>
      <c r="C193" s="225"/>
      <c r="D193" s="33"/>
      <c r="E193" s="33"/>
      <c r="F193" s="33"/>
      <c r="G193" s="33"/>
      <c r="H193" s="33"/>
      <c r="I193" s="374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</row>
    <row r="194" spans="1:41" ht="12.75" customHeight="1">
      <c r="A194" s="223"/>
      <c r="B194" s="224"/>
      <c r="C194" s="225"/>
      <c r="D194" s="33"/>
      <c r="E194" s="33"/>
      <c r="F194" s="33"/>
      <c r="G194" s="33"/>
      <c r="H194" s="33"/>
      <c r="I194" s="374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</row>
    <row r="195" spans="1:41" ht="12.75" customHeight="1">
      <c r="A195" s="223"/>
      <c r="B195" s="224"/>
      <c r="C195" s="225"/>
      <c r="D195" s="33"/>
      <c r="E195" s="33"/>
      <c r="F195" s="33"/>
      <c r="G195" s="33"/>
      <c r="H195" s="33"/>
      <c r="I195" s="374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</row>
    <row r="196" spans="1:41" ht="12.75" customHeight="1">
      <c r="A196" s="223"/>
      <c r="B196" s="224"/>
      <c r="C196" s="225"/>
      <c r="D196" s="33"/>
      <c r="E196" s="33"/>
      <c r="F196" s="33"/>
      <c r="G196" s="33"/>
      <c r="H196" s="33"/>
      <c r="I196" s="374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</row>
    <row r="197" spans="1:41" ht="12.75" customHeight="1">
      <c r="A197" s="223"/>
      <c r="B197" s="224"/>
      <c r="C197" s="225"/>
      <c r="D197" s="33"/>
      <c r="E197" s="33"/>
      <c r="F197" s="33"/>
      <c r="G197" s="33"/>
      <c r="H197" s="33"/>
      <c r="I197" s="374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</row>
    <row r="198" spans="1:41" ht="12.75" customHeight="1">
      <c r="A198" s="223"/>
      <c r="B198" s="224"/>
      <c r="C198" s="225"/>
      <c r="D198" s="33"/>
      <c r="E198" s="33"/>
      <c r="F198" s="33"/>
      <c r="G198" s="33"/>
      <c r="H198" s="33"/>
      <c r="I198" s="374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</row>
    <row r="199" spans="1:41" ht="12.75" customHeight="1">
      <c r="A199" s="223"/>
      <c r="B199" s="224"/>
      <c r="C199" s="225"/>
      <c r="D199" s="33"/>
      <c r="E199" s="33"/>
      <c r="F199" s="33"/>
      <c r="G199" s="33"/>
      <c r="H199" s="33"/>
      <c r="I199" s="374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</row>
    <row r="200" spans="1:41" ht="12.75" customHeight="1">
      <c r="A200" s="223"/>
      <c r="B200" s="224"/>
      <c r="C200" s="225"/>
      <c r="D200" s="33"/>
      <c r="E200" s="33"/>
      <c r="F200" s="33"/>
      <c r="G200" s="33"/>
      <c r="H200" s="33"/>
      <c r="I200" s="374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</row>
    <row r="201" spans="1:41" ht="12.75" customHeight="1">
      <c r="A201" s="223"/>
      <c r="B201" s="224"/>
      <c r="C201" s="225"/>
      <c r="D201" s="33"/>
      <c r="E201" s="33"/>
      <c r="F201" s="33"/>
      <c r="G201" s="33"/>
      <c r="H201" s="33"/>
      <c r="I201" s="374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</row>
    <row r="202" spans="1:41" ht="12.75" customHeight="1">
      <c r="A202" s="223"/>
      <c r="B202" s="224"/>
      <c r="C202" s="225"/>
      <c r="D202" s="33"/>
      <c r="E202" s="33"/>
      <c r="F202" s="33"/>
      <c r="G202" s="33"/>
      <c r="H202" s="33"/>
      <c r="I202" s="374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</row>
    <row r="203" spans="1:41" ht="12.75" customHeight="1">
      <c r="A203" s="223"/>
      <c r="B203" s="224"/>
      <c r="C203" s="225"/>
      <c r="D203" s="33"/>
      <c r="E203" s="33"/>
      <c r="F203" s="33"/>
      <c r="G203" s="33"/>
      <c r="H203" s="33"/>
      <c r="I203" s="374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</row>
    <row r="204" spans="1:41" ht="12.75" customHeight="1">
      <c r="A204" s="223"/>
      <c r="B204" s="224"/>
      <c r="C204" s="225"/>
      <c r="D204" s="33"/>
      <c r="E204" s="33"/>
      <c r="F204" s="33"/>
      <c r="G204" s="33"/>
      <c r="H204" s="33"/>
      <c r="I204" s="374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</row>
    <row r="205" spans="1:41" ht="12.75" customHeight="1">
      <c r="A205" s="223"/>
      <c r="B205" s="224"/>
      <c r="C205" s="225"/>
      <c r="D205" s="33"/>
      <c r="E205" s="33"/>
      <c r="F205" s="33"/>
      <c r="G205" s="33"/>
      <c r="H205" s="33"/>
      <c r="I205" s="374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</row>
    <row r="206" spans="1:41" ht="12.75" customHeight="1">
      <c r="A206" s="223"/>
      <c r="B206" s="224"/>
      <c r="C206" s="225"/>
      <c r="D206" s="33"/>
      <c r="E206" s="33"/>
      <c r="F206" s="33"/>
      <c r="G206" s="33"/>
      <c r="H206" s="33"/>
      <c r="I206" s="374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</row>
    <row r="207" spans="1:41" ht="12.75" customHeight="1">
      <c r="A207" s="223"/>
      <c r="B207" s="224"/>
      <c r="C207" s="225"/>
      <c r="D207" s="33"/>
      <c r="E207" s="33"/>
      <c r="F207" s="33"/>
      <c r="G207" s="33"/>
      <c r="H207" s="33"/>
      <c r="I207" s="374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</row>
    <row r="208" spans="1:41" ht="12.75" customHeight="1">
      <c r="A208" s="223"/>
      <c r="B208" s="224"/>
      <c r="C208" s="225"/>
      <c r="D208" s="33"/>
      <c r="E208" s="33"/>
      <c r="F208" s="33"/>
      <c r="G208" s="33"/>
      <c r="H208" s="33"/>
      <c r="I208" s="374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</row>
    <row r="209" spans="1:41" ht="12.75" customHeight="1">
      <c r="A209" s="223"/>
      <c r="B209" s="224"/>
      <c r="C209" s="225"/>
      <c r="D209" s="33"/>
      <c r="E209" s="33"/>
      <c r="F209" s="33"/>
      <c r="G209" s="33"/>
      <c r="H209" s="33"/>
      <c r="I209" s="374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</row>
    <row r="210" spans="1:41" ht="12.75" customHeight="1">
      <c r="A210" s="223"/>
      <c r="B210" s="224"/>
      <c r="C210" s="225"/>
      <c r="D210" s="33"/>
      <c r="E210" s="33"/>
      <c r="F210" s="33"/>
      <c r="G210" s="33"/>
      <c r="H210" s="33"/>
      <c r="I210" s="374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</row>
    <row r="211" spans="1:41" ht="12.75" customHeight="1">
      <c r="A211" s="223"/>
      <c r="B211" s="224"/>
      <c r="C211" s="225"/>
      <c r="D211" s="33"/>
      <c r="E211" s="33"/>
      <c r="F211" s="33"/>
      <c r="G211" s="33"/>
      <c r="H211" s="33"/>
      <c r="I211" s="374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</row>
    <row r="212" spans="1:41" ht="12.75" customHeight="1">
      <c r="A212" s="223"/>
      <c r="B212" s="224"/>
      <c r="C212" s="225"/>
      <c r="D212" s="33"/>
      <c r="E212" s="33"/>
      <c r="F212" s="33"/>
      <c r="G212" s="33"/>
      <c r="H212" s="33"/>
      <c r="I212" s="374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</row>
    <row r="213" spans="1:41" ht="12.75" customHeight="1">
      <c r="A213" s="223"/>
      <c r="B213" s="224"/>
      <c r="C213" s="225"/>
      <c r="D213" s="33"/>
      <c r="E213" s="33"/>
      <c r="F213" s="33"/>
      <c r="G213" s="33"/>
      <c r="H213" s="33"/>
      <c r="I213" s="374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</row>
    <row r="214" spans="1:41" ht="12.75" customHeight="1">
      <c r="A214" s="223"/>
      <c r="B214" s="224"/>
      <c r="C214" s="225"/>
      <c r="D214" s="33"/>
      <c r="E214" s="33"/>
      <c r="F214" s="33"/>
      <c r="G214" s="33"/>
      <c r="H214" s="33"/>
      <c r="I214" s="374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</row>
    <row r="215" spans="1:41" ht="12.75" customHeight="1">
      <c r="A215" s="223"/>
      <c r="B215" s="224"/>
      <c r="C215" s="225"/>
      <c r="D215" s="33"/>
      <c r="E215" s="33"/>
      <c r="F215" s="33"/>
      <c r="G215" s="33"/>
      <c r="H215" s="33"/>
      <c r="I215" s="374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</row>
    <row r="216" spans="1:41" ht="12.75" customHeight="1">
      <c r="A216" s="223"/>
      <c r="B216" s="224"/>
      <c r="C216" s="225"/>
      <c r="D216" s="33"/>
      <c r="E216" s="33"/>
      <c r="F216" s="33"/>
      <c r="G216" s="33"/>
      <c r="H216" s="33"/>
      <c r="I216" s="374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</row>
    <row r="217" spans="1:41" ht="12.75" customHeight="1">
      <c r="A217" s="223"/>
      <c r="B217" s="224"/>
      <c r="C217" s="225"/>
      <c r="D217" s="33"/>
      <c r="E217" s="33"/>
      <c r="F217" s="33"/>
      <c r="G217" s="33"/>
      <c r="H217" s="33"/>
      <c r="I217" s="374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</row>
    <row r="218" spans="1:41" ht="12.75" customHeight="1">
      <c r="A218" s="223"/>
      <c r="B218" s="224"/>
      <c r="C218" s="225"/>
      <c r="D218" s="33"/>
      <c r="E218" s="33"/>
      <c r="F218" s="33"/>
      <c r="G218" s="33"/>
      <c r="H218" s="33"/>
      <c r="I218" s="374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</row>
    <row r="219" spans="1:41" ht="12.75" customHeight="1">
      <c r="A219" s="223"/>
      <c r="B219" s="224"/>
      <c r="C219" s="225"/>
      <c r="D219" s="33"/>
      <c r="E219" s="33"/>
      <c r="F219" s="33"/>
      <c r="G219" s="33"/>
      <c r="H219" s="33"/>
      <c r="I219" s="374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</row>
    <row r="220" spans="1:41" ht="12.75" customHeight="1">
      <c r="A220" s="223"/>
      <c r="B220" s="224"/>
      <c r="C220" s="225"/>
      <c r="D220" s="33"/>
      <c r="E220" s="33"/>
      <c r="F220" s="33"/>
      <c r="G220" s="33"/>
      <c r="H220" s="33"/>
      <c r="I220" s="374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</row>
    <row r="221" spans="1:41" ht="12.75" customHeight="1">
      <c r="A221" s="223"/>
      <c r="B221" s="224"/>
      <c r="C221" s="225"/>
      <c r="D221" s="33"/>
      <c r="E221" s="33"/>
      <c r="F221" s="33"/>
      <c r="G221" s="33"/>
      <c r="H221" s="33"/>
      <c r="I221" s="374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</row>
    <row r="222" spans="1:41" ht="12.75" customHeight="1">
      <c r="A222" s="223"/>
      <c r="B222" s="224"/>
      <c r="C222" s="225"/>
      <c r="D222" s="33"/>
      <c r="E222" s="33"/>
      <c r="F222" s="33"/>
      <c r="G222" s="33"/>
      <c r="H222" s="33"/>
      <c r="I222" s="374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</row>
    <row r="223" spans="1:41" ht="12.75" customHeight="1">
      <c r="A223" s="223"/>
      <c r="B223" s="224"/>
      <c r="C223" s="225"/>
      <c r="D223" s="33"/>
      <c r="E223" s="33"/>
      <c r="F223" s="33"/>
      <c r="G223" s="33"/>
      <c r="H223" s="33"/>
      <c r="I223" s="374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</row>
    <row r="224" spans="1:41" ht="12.75" customHeight="1">
      <c r="A224" s="223"/>
      <c r="B224" s="224"/>
      <c r="C224" s="225"/>
      <c r="D224" s="33"/>
      <c r="E224" s="33"/>
      <c r="F224" s="33"/>
      <c r="G224" s="33"/>
      <c r="H224" s="33"/>
      <c r="I224" s="374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</row>
    <row r="225" spans="1:41" ht="12.75" customHeight="1">
      <c r="A225" s="223"/>
      <c r="B225" s="224"/>
      <c r="C225" s="225"/>
      <c r="D225" s="33"/>
      <c r="E225" s="33"/>
      <c r="F225" s="33"/>
      <c r="G225" s="33"/>
      <c r="H225" s="33"/>
      <c r="I225" s="374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</row>
    <row r="226" spans="1:41" ht="12.75" customHeight="1">
      <c r="A226" s="223"/>
      <c r="B226" s="224"/>
      <c r="C226" s="225"/>
      <c r="D226" s="33"/>
      <c r="E226" s="33"/>
      <c r="F226" s="33"/>
      <c r="G226" s="33"/>
      <c r="H226" s="33"/>
      <c r="I226" s="374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</row>
    <row r="227" spans="1:41" ht="12.75" customHeight="1">
      <c r="A227" s="223"/>
      <c r="B227" s="224"/>
      <c r="C227" s="225"/>
      <c r="D227" s="33"/>
      <c r="E227" s="33"/>
      <c r="F227" s="33"/>
      <c r="G227" s="33"/>
      <c r="H227" s="33"/>
      <c r="I227" s="374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</row>
    <row r="228" spans="1:41" ht="12.75" customHeight="1">
      <c r="A228" s="223"/>
      <c r="B228" s="224"/>
      <c r="C228" s="225"/>
      <c r="D228" s="33"/>
      <c r="E228" s="33"/>
      <c r="F228" s="33"/>
      <c r="G228" s="33"/>
      <c r="H228" s="33"/>
      <c r="I228" s="374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</row>
    <row r="229" spans="1:41" ht="12.75" customHeight="1">
      <c r="A229" s="223"/>
      <c r="B229" s="224"/>
      <c r="C229" s="225"/>
      <c r="D229" s="33"/>
      <c r="E229" s="33"/>
      <c r="F229" s="33"/>
      <c r="G229" s="33"/>
      <c r="H229" s="33"/>
      <c r="I229" s="374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</row>
    <row r="230" spans="1:41" ht="12.75" customHeight="1">
      <c r="A230" s="223"/>
      <c r="B230" s="224"/>
      <c r="C230" s="225"/>
      <c r="D230" s="33"/>
      <c r="E230" s="33"/>
      <c r="F230" s="33"/>
      <c r="G230" s="33"/>
      <c r="H230" s="33"/>
      <c r="I230" s="374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</row>
    <row r="231" spans="1:41" ht="12.75" customHeight="1">
      <c r="A231" s="223"/>
      <c r="B231" s="224"/>
      <c r="C231" s="225"/>
      <c r="D231" s="33"/>
      <c r="E231" s="33"/>
      <c r="F231" s="33"/>
      <c r="G231" s="33"/>
      <c r="H231" s="33"/>
      <c r="I231" s="374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</row>
    <row r="232" spans="1:41" ht="12.75" customHeight="1">
      <c r="A232" s="223"/>
      <c r="B232" s="224"/>
      <c r="C232" s="225"/>
      <c r="D232" s="33"/>
      <c r="E232" s="33"/>
      <c r="F232" s="33"/>
      <c r="G232" s="33"/>
      <c r="H232" s="33"/>
      <c r="I232" s="374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</row>
    <row r="233" spans="1:41" ht="12.75" customHeight="1">
      <c r="A233" s="223"/>
      <c r="B233" s="224"/>
      <c r="C233" s="225"/>
      <c r="D233" s="33"/>
      <c r="E233" s="33"/>
      <c r="F233" s="33"/>
      <c r="G233" s="33"/>
      <c r="H233" s="33"/>
      <c r="I233" s="374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</row>
    <row r="234" spans="1:41" ht="12.75" customHeight="1">
      <c r="A234" s="223"/>
      <c r="B234" s="224"/>
      <c r="C234" s="225"/>
      <c r="D234" s="33"/>
      <c r="E234" s="33"/>
      <c r="F234" s="33"/>
      <c r="G234" s="33"/>
      <c r="H234" s="33"/>
      <c r="I234" s="374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</row>
    <row r="235" spans="1:41" ht="12.75" customHeight="1">
      <c r="A235" s="223"/>
      <c r="B235" s="224"/>
      <c r="C235" s="225"/>
      <c r="D235" s="33"/>
      <c r="E235" s="33"/>
      <c r="F235" s="33"/>
      <c r="G235" s="33"/>
      <c r="H235" s="33"/>
      <c r="I235" s="374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</row>
    <row r="236" spans="1:41" ht="12.75" customHeight="1">
      <c r="A236" s="223"/>
      <c r="B236" s="224"/>
      <c r="C236" s="225"/>
      <c r="D236" s="33"/>
      <c r="E236" s="33"/>
      <c r="F236" s="33"/>
      <c r="G236" s="33"/>
      <c r="H236" s="33"/>
      <c r="I236" s="374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</row>
    <row r="237" spans="1:41" ht="12.75" customHeight="1">
      <c r="A237" s="223"/>
      <c r="B237" s="224"/>
      <c r="C237" s="225"/>
      <c r="D237" s="33"/>
      <c r="E237" s="33"/>
      <c r="F237" s="33"/>
      <c r="G237" s="33"/>
      <c r="H237" s="33"/>
      <c r="I237" s="374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</row>
    <row r="238" spans="1:41" ht="12.75" customHeight="1">
      <c r="A238" s="223"/>
      <c r="B238" s="224"/>
      <c r="C238" s="225"/>
      <c r="D238" s="33"/>
      <c r="E238" s="33"/>
      <c r="F238" s="33"/>
      <c r="G238" s="33"/>
      <c r="H238" s="33"/>
      <c r="I238" s="374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</row>
    <row r="239" spans="1:41" ht="12.75" customHeight="1">
      <c r="A239" s="223"/>
      <c r="B239" s="224"/>
      <c r="C239" s="225"/>
      <c r="D239" s="33"/>
      <c r="E239" s="33"/>
      <c r="F239" s="33"/>
      <c r="G239" s="33"/>
      <c r="H239" s="33"/>
      <c r="I239" s="374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</row>
    <row r="240" spans="1:41" ht="12.75" customHeight="1">
      <c r="A240" s="223"/>
      <c r="B240" s="224"/>
      <c r="C240" s="225"/>
      <c r="D240" s="33"/>
      <c r="E240" s="33"/>
      <c r="F240" s="33"/>
      <c r="G240" s="33"/>
      <c r="H240" s="33"/>
      <c r="I240" s="374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</row>
    <row r="241" spans="1:41" ht="12.75" customHeight="1">
      <c r="A241" s="223"/>
      <c r="B241" s="224"/>
      <c r="C241" s="225"/>
      <c r="D241" s="33"/>
      <c r="E241" s="33"/>
      <c r="F241" s="33"/>
      <c r="G241" s="33"/>
      <c r="H241" s="33"/>
      <c r="I241" s="374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</row>
    <row r="242" spans="1:41" ht="12.75" customHeight="1">
      <c r="A242" s="223"/>
      <c r="B242" s="224"/>
      <c r="C242" s="225"/>
      <c r="D242" s="33"/>
      <c r="E242" s="33"/>
      <c r="F242" s="33"/>
      <c r="G242" s="33"/>
      <c r="H242" s="33"/>
      <c r="I242" s="374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</row>
    <row r="243" spans="1:41" ht="12.75" customHeight="1">
      <c r="A243" s="223"/>
      <c r="B243" s="224"/>
      <c r="C243" s="225"/>
      <c r="D243" s="33"/>
      <c r="E243" s="33"/>
      <c r="F243" s="33"/>
      <c r="G243" s="33"/>
      <c r="H243" s="33"/>
      <c r="I243" s="374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</row>
    <row r="244" spans="1:41" ht="12.75" customHeight="1">
      <c r="A244" s="223"/>
      <c r="B244" s="224"/>
      <c r="C244" s="225"/>
      <c r="D244" s="33"/>
      <c r="E244" s="33"/>
      <c r="F244" s="33"/>
      <c r="G244" s="33"/>
      <c r="H244" s="33"/>
      <c r="I244" s="374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</row>
    <row r="245" spans="1:41" ht="12.75" customHeight="1">
      <c r="A245" s="223"/>
      <c r="B245" s="224"/>
      <c r="C245" s="225"/>
      <c r="D245" s="33"/>
      <c r="E245" s="33"/>
      <c r="F245" s="33"/>
      <c r="G245" s="33"/>
      <c r="H245" s="33"/>
      <c r="I245" s="374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</row>
    <row r="246" spans="1:41" ht="12.75" customHeight="1">
      <c r="A246" s="223"/>
      <c r="B246" s="224"/>
      <c r="C246" s="225"/>
      <c r="D246" s="33"/>
      <c r="E246" s="33"/>
      <c r="F246" s="33"/>
      <c r="G246" s="33"/>
      <c r="H246" s="33"/>
      <c r="I246" s="374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</row>
    <row r="247" spans="1:41" ht="12.75" customHeight="1">
      <c r="A247" s="223"/>
      <c r="B247" s="224"/>
      <c r="C247" s="225"/>
      <c r="D247" s="33"/>
      <c r="E247" s="33"/>
      <c r="F247" s="33"/>
      <c r="G247" s="33"/>
      <c r="H247" s="33"/>
      <c r="I247" s="374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</row>
    <row r="248" spans="1:41" ht="12.75" customHeight="1">
      <c r="A248" s="223"/>
      <c r="B248" s="224"/>
      <c r="C248" s="225"/>
      <c r="D248" s="33"/>
      <c r="E248" s="33"/>
      <c r="F248" s="33"/>
      <c r="G248" s="33"/>
      <c r="H248" s="33"/>
      <c r="I248" s="374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</row>
    <row r="249" spans="1:41" ht="12.75" customHeight="1">
      <c r="A249" s="223"/>
      <c r="B249" s="224"/>
      <c r="C249" s="225"/>
      <c r="D249" s="33"/>
      <c r="E249" s="33"/>
      <c r="F249" s="33"/>
      <c r="G249" s="33"/>
      <c r="H249" s="33"/>
      <c r="I249" s="374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</row>
    <row r="250" spans="1:41" ht="12.75" customHeight="1">
      <c r="A250" s="223"/>
      <c r="B250" s="224"/>
      <c r="C250" s="225"/>
      <c r="D250" s="33"/>
      <c r="E250" s="33"/>
      <c r="F250" s="33"/>
      <c r="G250" s="33"/>
      <c r="H250" s="33"/>
      <c r="I250" s="374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</row>
    <row r="251" spans="1:41" ht="12.75" customHeight="1">
      <c r="A251" s="223"/>
      <c r="B251" s="224"/>
      <c r="C251" s="225"/>
      <c r="D251" s="33"/>
      <c r="E251" s="33"/>
      <c r="F251" s="33"/>
      <c r="G251" s="33"/>
      <c r="H251" s="33"/>
      <c r="I251" s="374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</row>
    <row r="252" spans="1:41" ht="12.75" customHeight="1">
      <c r="A252" s="223"/>
      <c r="B252" s="224"/>
      <c r="C252" s="225"/>
      <c r="D252" s="33"/>
      <c r="E252" s="33"/>
      <c r="F252" s="33"/>
      <c r="G252" s="33"/>
      <c r="H252" s="33"/>
      <c r="I252" s="374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</row>
    <row r="253" spans="1:41" ht="12.75" customHeight="1">
      <c r="A253" s="223"/>
      <c r="B253" s="224"/>
      <c r="C253" s="225"/>
      <c r="D253" s="33"/>
      <c r="E253" s="33"/>
      <c r="F253" s="33"/>
      <c r="G253" s="33"/>
      <c r="H253" s="33"/>
      <c r="I253" s="374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</row>
    <row r="254" spans="1:41" ht="12.75" customHeight="1">
      <c r="A254" s="223"/>
      <c r="B254" s="224"/>
      <c r="C254" s="225"/>
      <c r="D254" s="33"/>
      <c r="E254" s="33"/>
      <c r="F254" s="33"/>
      <c r="G254" s="33"/>
      <c r="H254" s="33"/>
      <c r="I254" s="374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</row>
    <row r="255" spans="1:41" ht="12.75" customHeight="1">
      <c r="A255" s="223"/>
      <c r="B255" s="224"/>
      <c r="C255" s="225"/>
      <c r="D255" s="33"/>
      <c r="E255" s="33"/>
      <c r="F255" s="33"/>
      <c r="G255" s="33"/>
      <c r="H255" s="33"/>
      <c r="I255" s="374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</row>
    <row r="256" spans="1:41" ht="12.75" customHeight="1">
      <c r="A256" s="223"/>
      <c r="B256" s="224"/>
      <c r="C256" s="225"/>
      <c r="D256" s="33"/>
      <c r="E256" s="33"/>
      <c r="F256" s="33"/>
      <c r="G256" s="33"/>
      <c r="H256" s="33"/>
      <c r="I256" s="374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</row>
    <row r="257" spans="1:41" ht="12.75" customHeight="1">
      <c r="A257" s="223"/>
      <c r="B257" s="224"/>
      <c r="C257" s="225"/>
      <c r="D257" s="33"/>
      <c r="E257" s="33"/>
      <c r="F257" s="33"/>
      <c r="G257" s="33"/>
      <c r="H257" s="33"/>
      <c r="I257" s="374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</row>
    <row r="258" spans="1:41" ht="12.75" customHeight="1">
      <c r="A258" s="223"/>
      <c r="B258" s="224"/>
      <c r="C258" s="225"/>
      <c r="D258" s="33"/>
      <c r="E258" s="33"/>
      <c r="F258" s="33"/>
      <c r="G258" s="33"/>
      <c r="H258" s="33"/>
      <c r="I258" s="374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</row>
    <row r="259" spans="1:41" ht="12.75" customHeight="1">
      <c r="A259" s="223"/>
      <c r="B259" s="224"/>
      <c r="C259" s="225"/>
      <c r="D259" s="33"/>
      <c r="E259" s="33"/>
      <c r="F259" s="33"/>
      <c r="G259" s="33"/>
      <c r="H259" s="33"/>
      <c r="I259" s="374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</row>
    <row r="260" spans="1:41" ht="12.75" customHeight="1">
      <c r="A260" s="223"/>
      <c r="B260" s="224"/>
      <c r="C260" s="225"/>
      <c r="D260" s="33"/>
      <c r="E260" s="33"/>
      <c r="F260" s="33"/>
      <c r="G260" s="33"/>
      <c r="H260" s="33"/>
      <c r="I260" s="374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</row>
    <row r="261" spans="1:41" ht="12.75" customHeight="1">
      <c r="A261" s="223"/>
      <c r="B261" s="224"/>
      <c r="C261" s="225"/>
      <c r="D261" s="33"/>
      <c r="E261" s="33"/>
      <c r="F261" s="33"/>
      <c r="G261" s="33"/>
      <c r="H261" s="33"/>
      <c r="I261" s="374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</row>
    <row r="262" spans="1:41" ht="12.75" customHeight="1">
      <c r="A262" s="223"/>
      <c r="B262" s="224"/>
      <c r="C262" s="225"/>
      <c r="D262" s="33"/>
      <c r="E262" s="33"/>
      <c r="F262" s="33"/>
      <c r="G262" s="33"/>
      <c r="H262" s="33"/>
      <c r="I262" s="374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</row>
    <row r="263" spans="1:41" ht="12.75" customHeight="1">
      <c r="A263" s="223"/>
      <c r="B263" s="224"/>
      <c r="C263" s="225"/>
      <c r="D263" s="33"/>
      <c r="E263" s="33"/>
      <c r="F263" s="33"/>
      <c r="G263" s="33"/>
      <c r="H263" s="33"/>
      <c r="I263" s="374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</row>
    <row r="264" spans="1:41" ht="12.75" customHeight="1">
      <c r="A264" s="223"/>
      <c r="B264" s="224"/>
      <c r="C264" s="225"/>
      <c r="D264" s="33"/>
      <c r="E264" s="33"/>
      <c r="F264" s="33"/>
      <c r="G264" s="33"/>
      <c r="H264" s="33"/>
      <c r="I264" s="374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</row>
    <row r="265" spans="1:41" ht="12.75" customHeight="1">
      <c r="A265" s="223"/>
      <c r="B265" s="224"/>
      <c r="C265" s="225"/>
      <c r="D265" s="33"/>
      <c r="E265" s="33"/>
      <c r="F265" s="33"/>
      <c r="G265" s="33"/>
      <c r="H265" s="33"/>
      <c r="I265" s="374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</row>
    <row r="266" spans="1:41" ht="12.75" customHeight="1">
      <c r="A266" s="223"/>
      <c r="B266" s="224"/>
      <c r="C266" s="225"/>
      <c r="D266" s="33"/>
      <c r="E266" s="33"/>
      <c r="F266" s="33"/>
      <c r="G266" s="33"/>
      <c r="H266" s="33"/>
      <c r="I266" s="374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</row>
    <row r="267" spans="1:41" ht="12.75" customHeight="1">
      <c r="A267" s="223"/>
      <c r="B267" s="224"/>
      <c r="C267" s="225"/>
      <c r="D267" s="33"/>
      <c r="E267" s="33"/>
      <c r="F267" s="33"/>
      <c r="G267" s="33"/>
      <c r="H267" s="33"/>
      <c r="I267" s="374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</row>
    <row r="268" spans="1:41" ht="12.75" customHeight="1">
      <c r="A268" s="223"/>
      <c r="B268" s="224"/>
      <c r="C268" s="225"/>
      <c r="D268" s="33"/>
      <c r="E268" s="33"/>
      <c r="F268" s="33"/>
      <c r="G268" s="33"/>
      <c r="H268" s="33"/>
      <c r="I268" s="374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</row>
    <row r="269" spans="1:41" ht="12.75" customHeight="1">
      <c r="A269" s="223"/>
      <c r="B269" s="224"/>
      <c r="C269" s="225"/>
      <c r="D269" s="33"/>
      <c r="E269" s="33"/>
      <c r="F269" s="33"/>
      <c r="G269" s="33"/>
      <c r="H269" s="33"/>
      <c r="I269" s="374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</row>
    <row r="270" spans="1:41" ht="12.75" customHeight="1">
      <c r="A270" s="223"/>
      <c r="B270" s="224"/>
      <c r="C270" s="225"/>
      <c r="D270" s="33"/>
      <c r="E270" s="33"/>
      <c r="F270" s="33"/>
      <c r="G270" s="33"/>
      <c r="H270" s="33"/>
      <c r="I270" s="374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</row>
    <row r="271" spans="1:41" ht="12.75" customHeight="1">
      <c r="A271" s="223"/>
      <c r="B271" s="224"/>
      <c r="C271" s="225"/>
      <c r="D271" s="33"/>
      <c r="E271" s="33"/>
      <c r="F271" s="33"/>
      <c r="G271" s="33"/>
      <c r="H271" s="33"/>
      <c r="I271" s="374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</row>
    <row r="272" spans="1:41" ht="12.75" customHeight="1">
      <c r="A272" s="223"/>
      <c r="B272" s="224"/>
      <c r="C272" s="225"/>
      <c r="D272" s="33"/>
      <c r="E272" s="33"/>
      <c r="F272" s="33"/>
      <c r="G272" s="33"/>
      <c r="H272" s="33"/>
      <c r="I272" s="374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</row>
    <row r="273" spans="1:41" ht="12.75" customHeight="1">
      <c r="A273" s="223"/>
      <c r="B273" s="224"/>
      <c r="C273" s="225"/>
      <c r="D273" s="33"/>
      <c r="E273" s="33"/>
      <c r="F273" s="33"/>
      <c r="G273" s="33"/>
      <c r="H273" s="33"/>
      <c r="I273" s="374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</row>
    <row r="274" spans="1:41" ht="12.75" customHeight="1">
      <c r="A274" s="223"/>
      <c r="B274" s="224"/>
      <c r="C274" s="225"/>
      <c r="D274" s="33"/>
      <c r="E274" s="33"/>
      <c r="F274" s="33"/>
      <c r="G274" s="33"/>
      <c r="H274" s="33"/>
      <c r="I274" s="374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</row>
    <row r="275" spans="1:41" ht="12.75" customHeight="1">
      <c r="A275" s="223"/>
      <c r="B275" s="224"/>
      <c r="C275" s="225"/>
      <c r="D275" s="33"/>
      <c r="E275" s="33"/>
      <c r="F275" s="33"/>
      <c r="G275" s="33"/>
      <c r="H275" s="33"/>
      <c r="I275" s="374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</row>
    <row r="276" spans="1:41" ht="12.75" customHeight="1">
      <c r="A276" s="223"/>
      <c r="B276" s="224"/>
      <c r="C276" s="225"/>
      <c r="D276" s="33"/>
      <c r="E276" s="33"/>
      <c r="F276" s="33"/>
      <c r="G276" s="33"/>
      <c r="H276" s="33"/>
      <c r="I276" s="374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</row>
    <row r="277" spans="1:41" ht="12.75" customHeight="1">
      <c r="A277" s="223"/>
      <c r="B277" s="224"/>
      <c r="C277" s="225"/>
      <c r="D277" s="33"/>
      <c r="E277" s="33"/>
      <c r="F277" s="33"/>
      <c r="G277" s="33"/>
      <c r="H277" s="33"/>
      <c r="I277" s="374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</row>
    <row r="278" spans="1:41" ht="12.75" customHeight="1">
      <c r="A278" s="223"/>
      <c r="B278" s="224"/>
      <c r="C278" s="225"/>
      <c r="D278" s="33"/>
      <c r="E278" s="33"/>
      <c r="F278" s="33"/>
      <c r="G278" s="33"/>
      <c r="H278" s="33"/>
      <c r="I278" s="374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</row>
    <row r="279" spans="1:41" ht="12.75" customHeight="1">
      <c r="A279" s="223"/>
      <c r="B279" s="224"/>
      <c r="C279" s="225"/>
      <c r="D279" s="33"/>
      <c r="E279" s="33"/>
      <c r="F279" s="33"/>
      <c r="G279" s="33"/>
      <c r="H279" s="33"/>
      <c r="I279" s="374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</row>
    <row r="280" spans="1:41" ht="12.75" customHeight="1">
      <c r="A280" s="223"/>
      <c r="B280" s="224"/>
      <c r="C280" s="225"/>
      <c r="D280" s="33"/>
      <c r="E280" s="33"/>
      <c r="F280" s="33"/>
      <c r="G280" s="33"/>
      <c r="H280" s="33"/>
      <c r="I280" s="374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</row>
    <row r="281" spans="1:41" ht="12.75" customHeight="1">
      <c r="A281" s="223"/>
      <c r="B281" s="224"/>
      <c r="C281" s="225"/>
      <c r="D281" s="33"/>
      <c r="E281" s="33"/>
      <c r="F281" s="33"/>
      <c r="G281" s="33"/>
      <c r="H281" s="33"/>
      <c r="I281" s="374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</row>
    <row r="282" spans="1:41" ht="12.75" customHeight="1">
      <c r="A282" s="223"/>
      <c r="B282" s="224"/>
      <c r="C282" s="225"/>
      <c r="D282" s="33"/>
      <c r="E282" s="33"/>
      <c r="F282" s="33"/>
      <c r="G282" s="33"/>
      <c r="H282" s="33"/>
      <c r="I282" s="374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</row>
    <row r="283" spans="1:41" ht="12.75" customHeight="1">
      <c r="A283" s="223"/>
      <c r="B283" s="224"/>
      <c r="C283" s="225"/>
      <c r="D283" s="33"/>
      <c r="E283" s="33"/>
      <c r="F283" s="33"/>
      <c r="G283" s="33"/>
      <c r="H283" s="33"/>
      <c r="I283" s="374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</row>
    <row r="284" spans="1:41" ht="12.75" customHeight="1">
      <c r="A284" s="223"/>
      <c r="B284" s="224"/>
      <c r="C284" s="225"/>
      <c r="D284" s="33"/>
      <c r="E284" s="33"/>
      <c r="F284" s="33"/>
      <c r="G284" s="33"/>
      <c r="H284" s="33"/>
      <c r="I284" s="374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</row>
    <row r="285" spans="1:41" ht="12.75" customHeight="1">
      <c r="A285" s="223"/>
      <c r="B285" s="224"/>
      <c r="C285" s="225"/>
      <c r="D285" s="33"/>
      <c r="E285" s="33"/>
      <c r="F285" s="33"/>
      <c r="G285" s="33"/>
      <c r="H285" s="33"/>
      <c r="I285" s="374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</row>
    <row r="286" spans="1:41" ht="12.75" customHeight="1">
      <c r="A286" s="223"/>
      <c r="B286" s="224"/>
      <c r="C286" s="225"/>
      <c r="D286" s="33"/>
      <c r="E286" s="33"/>
      <c r="F286" s="33"/>
      <c r="G286" s="33"/>
      <c r="H286" s="33"/>
      <c r="I286" s="374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</row>
    <row r="287" spans="1:41" ht="12.75" customHeight="1">
      <c r="A287" s="223"/>
      <c r="B287" s="224"/>
      <c r="C287" s="225"/>
      <c r="D287" s="33"/>
      <c r="E287" s="33"/>
      <c r="F287" s="33"/>
      <c r="G287" s="33"/>
      <c r="H287" s="33"/>
      <c r="I287" s="374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</row>
    <row r="288" spans="1:41" ht="12.75" customHeight="1">
      <c r="A288" s="223"/>
      <c r="B288" s="224"/>
      <c r="C288" s="225"/>
      <c r="D288" s="33"/>
      <c r="E288" s="33"/>
      <c r="F288" s="33"/>
      <c r="G288" s="33"/>
      <c r="H288" s="33"/>
      <c r="I288" s="374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</row>
    <row r="289" spans="1:41" ht="12.75" customHeight="1">
      <c r="A289" s="223"/>
      <c r="B289" s="224"/>
      <c r="C289" s="225"/>
      <c r="D289" s="33"/>
      <c r="E289" s="33"/>
      <c r="F289" s="33"/>
      <c r="G289" s="33"/>
      <c r="H289" s="33"/>
      <c r="I289" s="374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</row>
    <row r="290" spans="1:41" ht="12.75" customHeight="1">
      <c r="A290" s="223"/>
      <c r="B290" s="224"/>
      <c r="C290" s="225"/>
      <c r="D290" s="33"/>
      <c r="E290" s="33"/>
      <c r="F290" s="33"/>
      <c r="G290" s="33"/>
      <c r="H290" s="33"/>
      <c r="I290" s="374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33"/>
      <c r="AN290" s="33"/>
      <c r="AO290" s="33"/>
    </row>
    <row r="291" spans="1:41" ht="12.75" customHeight="1">
      <c r="A291" s="223"/>
      <c r="B291" s="224"/>
      <c r="C291" s="225"/>
      <c r="D291" s="33"/>
      <c r="E291" s="33"/>
      <c r="F291" s="33"/>
      <c r="G291" s="33"/>
      <c r="H291" s="33"/>
      <c r="I291" s="374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33"/>
      <c r="AN291" s="33"/>
      <c r="AO291" s="33"/>
    </row>
    <row r="292" spans="1:41" ht="12.75" customHeight="1">
      <c r="A292" s="223"/>
      <c r="B292" s="224"/>
      <c r="C292" s="225"/>
      <c r="D292" s="33"/>
      <c r="E292" s="33"/>
      <c r="F292" s="33"/>
      <c r="G292" s="33"/>
      <c r="H292" s="33"/>
      <c r="I292" s="374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</row>
    <row r="293" spans="1:41" ht="12.75" customHeight="1">
      <c r="A293" s="223"/>
      <c r="B293" s="224"/>
      <c r="C293" s="225"/>
      <c r="D293" s="33"/>
      <c r="E293" s="33"/>
      <c r="F293" s="33"/>
      <c r="G293" s="33"/>
      <c r="H293" s="33"/>
      <c r="I293" s="374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</row>
    <row r="294" spans="1:41" ht="12.75" customHeight="1">
      <c r="A294" s="223"/>
      <c r="B294" s="224"/>
      <c r="C294" s="225"/>
      <c r="D294" s="33"/>
      <c r="E294" s="33"/>
      <c r="F294" s="33"/>
      <c r="G294" s="33"/>
      <c r="H294" s="33"/>
      <c r="I294" s="374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</row>
    <row r="295" spans="1:41" ht="12.75" customHeight="1">
      <c r="A295" s="223"/>
      <c r="B295" s="224"/>
      <c r="C295" s="225"/>
      <c r="D295" s="33"/>
      <c r="E295" s="33"/>
      <c r="F295" s="33"/>
      <c r="G295" s="33"/>
      <c r="H295" s="33"/>
      <c r="I295" s="374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</row>
    <row r="296" spans="1:41" ht="12.75" customHeight="1">
      <c r="A296" s="223"/>
      <c r="B296" s="224"/>
      <c r="C296" s="225"/>
      <c r="D296" s="33"/>
      <c r="E296" s="33"/>
      <c r="F296" s="33"/>
      <c r="G296" s="33"/>
      <c r="H296" s="33"/>
      <c r="I296" s="374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</row>
    <row r="297" spans="1:41" ht="12.75" customHeight="1">
      <c r="A297" s="223"/>
      <c r="B297" s="224"/>
      <c r="C297" s="225"/>
      <c r="D297" s="33"/>
      <c r="E297" s="33"/>
      <c r="F297" s="33"/>
      <c r="G297" s="33"/>
      <c r="H297" s="33"/>
      <c r="I297" s="374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33"/>
      <c r="AN297" s="33"/>
      <c r="AO297" s="33"/>
    </row>
    <row r="298" spans="1:41" ht="12.75" customHeight="1">
      <c r="A298" s="223"/>
      <c r="B298" s="224"/>
      <c r="C298" s="225"/>
      <c r="D298" s="33"/>
      <c r="E298" s="33"/>
      <c r="F298" s="33"/>
      <c r="G298" s="33"/>
      <c r="H298" s="33"/>
      <c r="I298" s="374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33"/>
      <c r="AN298" s="33"/>
      <c r="AO298" s="33"/>
    </row>
    <row r="299" spans="1:41" ht="12.75" customHeight="1">
      <c r="A299" s="223"/>
      <c r="B299" s="224"/>
      <c r="C299" s="225"/>
      <c r="D299" s="33"/>
      <c r="E299" s="33"/>
      <c r="F299" s="33"/>
      <c r="G299" s="33"/>
      <c r="H299" s="33"/>
      <c r="I299" s="374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33"/>
      <c r="AN299" s="33"/>
      <c r="AO299" s="33"/>
    </row>
    <row r="300" spans="1:41" ht="12.75" customHeight="1">
      <c r="A300" s="223"/>
      <c r="B300" s="224"/>
      <c r="C300" s="225"/>
      <c r="D300" s="33"/>
      <c r="E300" s="33"/>
      <c r="F300" s="33"/>
      <c r="G300" s="33"/>
      <c r="H300" s="33"/>
      <c r="I300" s="374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33"/>
      <c r="AN300" s="33"/>
      <c r="AO300" s="33"/>
    </row>
    <row r="301" spans="1:41" ht="12.75" customHeight="1">
      <c r="A301" s="223"/>
      <c r="B301" s="224"/>
      <c r="C301" s="225"/>
      <c r="D301" s="33"/>
      <c r="E301" s="33"/>
      <c r="F301" s="33"/>
      <c r="G301" s="33"/>
      <c r="H301" s="33"/>
      <c r="I301" s="374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33"/>
      <c r="AN301" s="33"/>
      <c r="AO301" s="33"/>
    </row>
    <row r="302" spans="1:41" ht="12.75" customHeight="1">
      <c r="A302" s="223"/>
      <c r="B302" s="224"/>
      <c r="C302" s="225"/>
      <c r="D302" s="33"/>
      <c r="E302" s="33"/>
      <c r="F302" s="33"/>
      <c r="G302" s="33"/>
      <c r="H302" s="33"/>
      <c r="I302" s="374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33"/>
      <c r="AN302" s="33"/>
      <c r="AO302" s="33"/>
    </row>
    <row r="303" spans="1:41" ht="12.75" customHeight="1">
      <c r="A303" s="223"/>
      <c r="B303" s="224"/>
      <c r="C303" s="225"/>
      <c r="D303" s="33"/>
      <c r="E303" s="33"/>
      <c r="F303" s="33"/>
      <c r="G303" s="33"/>
      <c r="H303" s="33"/>
      <c r="I303" s="374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33"/>
      <c r="AN303" s="33"/>
      <c r="AO303" s="33"/>
    </row>
    <row r="304" spans="1:41" ht="12.75" customHeight="1">
      <c r="A304" s="223"/>
      <c r="B304" s="224"/>
      <c r="C304" s="225"/>
      <c r="D304" s="33"/>
      <c r="E304" s="33"/>
      <c r="F304" s="33"/>
      <c r="G304" s="33"/>
      <c r="H304" s="33"/>
      <c r="I304" s="374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  <c r="AO304" s="33"/>
    </row>
    <row r="305" spans="1:41" ht="12.75" customHeight="1">
      <c r="A305" s="223"/>
      <c r="B305" s="224"/>
      <c r="C305" s="225"/>
      <c r="D305" s="33"/>
      <c r="E305" s="33"/>
      <c r="F305" s="33"/>
      <c r="G305" s="33"/>
      <c r="H305" s="33"/>
      <c r="I305" s="374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33"/>
      <c r="AN305" s="33"/>
      <c r="AO305" s="33"/>
    </row>
    <row r="306" spans="1:41" ht="12.75" customHeight="1">
      <c r="A306" s="223"/>
      <c r="B306" s="224"/>
      <c r="C306" s="225"/>
      <c r="D306" s="33"/>
      <c r="E306" s="33"/>
      <c r="F306" s="33"/>
      <c r="G306" s="33"/>
      <c r="H306" s="33"/>
      <c r="I306" s="374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33"/>
      <c r="AN306" s="33"/>
      <c r="AO306" s="33"/>
    </row>
    <row r="307" spans="1:41" ht="12.75" customHeight="1">
      <c r="A307" s="223"/>
      <c r="B307" s="224"/>
      <c r="C307" s="225"/>
      <c r="D307" s="33"/>
      <c r="E307" s="33"/>
      <c r="F307" s="33"/>
      <c r="G307" s="33"/>
      <c r="H307" s="33"/>
      <c r="I307" s="374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33"/>
      <c r="AN307" s="33"/>
      <c r="AO307" s="33"/>
    </row>
    <row r="308" spans="1:41" ht="12.75" customHeight="1">
      <c r="A308" s="223"/>
      <c r="B308" s="224"/>
      <c r="C308" s="225"/>
      <c r="D308" s="33"/>
      <c r="E308" s="33"/>
      <c r="F308" s="33"/>
      <c r="G308" s="33"/>
      <c r="H308" s="33"/>
      <c r="I308" s="374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33"/>
      <c r="AN308" s="33"/>
      <c r="AO308" s="33"/>
    </row>
    <row r="309" spans="1:41" ht="12.75" customHeight="1">
      <c r="A309" s="223"/>
      <c r="B309" s="224"/>
      <c r="C309" s="225"/>
      <c r="D309" s="33"/>
      <c r="E309" s="33"/>
      <c r="F309" s="33"/>
      <c r="G309" s="33"/>
      <c r="H309" s="33"/>
      <c r="I309" s="374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33"/>
      <c r="AN309" s="33"/>
      <c r="AO309" s="33"/>
    </row>
    <row r="310" spans="1:41" ht="12.75" customHeight="1">
      <c r="A310" s="223"/>
      <c r="B310" s="224"/>
      <c r="C310" s="225"/>
      <c r="D310" s="33"/>
      <c r="E310" s="33"/>
      <c r="F310" s="33"/>
      <c r="G310" s="33"/>
      <c r="H310" s="33"/>
      <c r="I310" s="374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33"/>
      <c r="AN310" s="33"/>
      <c r="AO310" s="33"/>
    </row>
    <row r="311" spans="1:41" ht="12.75" customHeight="1">
      <c r="A311" s="223"/>
      <c r="B311" s="224"/>
      <c r="C311" s="225"/>
      <c r="D311" s="33"/>
      <c r="E311" s="33"/>
      <c r="F311" s="33"/>
      <c r="G311" s="33"/>
      <c r="H311" s="33"/>
      <c r="I311" s="374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33"/>
      <c r="AN311" s="33"/>
      <c r="AO311" s="33"/>
    </row>
    <row r="312" spans="1:41" ht="12.75" customHeight="1">
      <c r="A312" s="223"/>
      <c r="B312" s="224"/>
      <c r="C312" s="225"/>
      <c r="D312" s="33"/>
      <c r="E312" s="33"/>
      <c r="F312" s="33"/>
      <c r="G312" s="33"/>
      <c r="H312" s="33"/>
      <c r="I312" s="374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33"/>
      <c r="AN312" s="33"/>
      <c r="AO312" s="33"/>
    </row>
    <row r="313" spans="1:41" ht="12.75" customHeight="1">
      <c r="A313" s="223"/>
      <c r="B313" s="224"/>
      <c r="C313" s="225"/>
      <c r="D313" s="33"/>
      <c r="E313" s="33"/>
      <c r="F313" s="33"/>
      <c r="G313" s="33"/>
      <c r="H313" s="33"/>
      <c r="I313" s="374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33"/>
      <c r="AN313" s="33"/>
      <c r="AO313" s="33"/>
    </row>
    <row r="314" spans="1:41" ht="12.75" customHeight="1">
      <c r="A314" s="223"/>
      <c r="B314" s="224"/>
      <c r="C314" s="225"/>
      <c r="D314" s="33"/>
      <c r="E314" s="33"/>
      <c r="F314" s="33"/>
      <c r="G314" s="33"/>
      <c r="H314" s="33"/>
      <c r="I314" s="374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33"/>
      <c r="AN314" s="33"/>
      <c r="AO314" s="33"/>
    </row>
    <row r="315" spans="1:41" ht="12.75" customHeight="1">
      <c r="A315" s="223"/>
      <c r="B315" s="224"/>
      <c r="C315" s="225"/>
      <c r="D315" s="33"/>
      <c r="E315" s="33"/>
      <c r="F315" s="33"/>
      <c r="G315" s="33"/>
      <c r="H315" s="33"/>
      <c r="I315" s="374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33"/>
      <c r="AN315" s="33"/>
      <c r="AO315" s="33"/>
    </row>
    <row r="316" spans="1:41" ht="12.75" customHeight="1">
      <c r="A316" s="223"/>
      <c r="B316" s="224"/>
      <c r="C316" s="225"/>
      <c r="D316" s="33"/>
      <c r="E316" s="33"/>
      <c r="F316" s="33"/>
      <c r="G316" s="33"/>
      <c r="H316" s="33"/>
      <c r="I316" s="374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33"/>
      <c r="AN316" s="33"/>
      <c r="AO316" s="33"/>
    </row>
    <row r="317" spans="1:41" ht="12.75" customHeight="1">
      <c r="A317" s="223"/>
      <c r="B317" s="224"/>
      <c r="C317" s="225"/>
      <c r="D317" s="33"/>
      <c r="E317" s="33"/>
      <c r="F317" s="33"/>
      <c r="G317" s="33"/>
      <c r="H317" s="33"/>
      <c r="I317" s="374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33"/>
      <c r="AN317" s="33"/>
      <c r="AO317" s="33"/>
    </row>
    <row r="318" spans="1:41" ht="12.75" customHeight="1">
      <c r="A318" s="223"/>
      <c r="B318" s="224"/>
      <c r="C318" s="225"/>
      <c r="D318" s="33"/>
      <c r="E318" s="33"/>
      <c r="F318" s="33"/>
      <c r="G318" s="33"/>
      <c r="H318" s="33"/>
      <c r="I318" s="374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33"/>
      <c r="AN318" s="33"/>
      <c r="AO318" s="33"/>
    </row>
    <row r="319" spans="1:41" ht="12.75" customHeight="1">
      <c r="A319" s="223"/>
      <c r="B319" s="224"/>
      <c r="C319" s="225"/>
      <c r="D319" s="33"/>
      <c r="E319" s="33"/>
      <c r="F319" s="33"/>
      <c r="G319" s="33"/>
      <c r="H319" s="33"/>
      <c r="I319" s="374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3"/>
      <c r="AO319" s="33"/>
    </row>
    <row r="320" spans="1:41" ht="12.75" customHeight="1">
      <c r="A320" s="223"/>
      <c r="B320" s="224"/>
      <c r="C320" s="225"/>
      <c r="D320" s="33"/>
      <c r="E320" s="33"/>
      <c r="F320" s="33"/>
      <c r="G320" s="33"/>
      <c r="H320" s="33"/>
      <c r="I320" s="374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</row>
    <row r="321" spans="1:41" ht="12.75" customHeight="1">
      <c r="A321" s="223"/>
      <c r="B321" s="224"/>
      <c r="C321" s="225"/>
      <c r="D321" s="33"/>
      <c r="E321" s="33"/>
      <c r="F321" s="33"/>
      <c r="G321" s="33"/>
      <c r="H321" s="33"/>
      <c r="I321" s="374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33"/>
      <c r="AN321" s="33"/>
      <c r="AO321" s="33"/>
    </row>
    <row r="322" spans="1:41" ht="12.75" customHeight="1">
      <c r="A322" s="223"/>
      <c r="B322" s="224"/>
      <c r="C322" s="225"/>
      <c r="D322" s="33"/>
      <c r="E322" s="33"/>
      <c r="F322" s="33"/>
      <c r="G322" s="33"/>
      <c r="H322" s="33"/>
      <c r="I322" s="374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  <c r="AM322" s="33"/>
      <c r="AN322" s="33"/>
      <c r="AO322" s="33"/>
    </row>
    <row r="323" spans="1:41" ht="12.75" customHeight="1">
      <c r="A323" s="223"/>
      <c r="B323" s="224"/>
      <c r="C323" s="225"/>
      <c r="D323" s="33"/>
      <c r="E323" s="33"/>
      <c r="F323" s="33"/>
      <c r="G323" s="33"/>
      <c r="H323" s="33"/>
      <c r="I323" s="374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  <c r="AM323" s="33"/>
      <c r="AN323" s="33"/>
      <c r="AO323" s="33"/>
    </row>
    <row r="324" spans="1:41" ht="12.75" customHeight="1">
      <c r="A324" s="223"/>
      <c r="B324" s="224"/>
      <c r="C324" s="225"/>
      <c r="D324" s="33"/>
      <c r="E324" s="33"/>
      <c r="F324" s="33"/>
      <c r="G324" s="33"/>
      <c r="H324" s="33"/>
      <c r="I324" s="374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33"/>
      <c r="AN324" s="33"/>
      <c r="AO324" s="33"/>
    </row>
    <row r="325" spans="1:41" ht="12.75" customHeight="1">
      <c r="A325" s="223"/>
      <c r="B325" s="224"/>
      <c r="C325" s="225"/>
      <c r="D325" s="33"/>
      <c r="E325" s="33"/>
      <c r="F325" s="33"/>
      <c r="G325" s="33"/>
      <c r="H325" s="33"/>
      <c r="I325" s="374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3"/>
      <c r="AO325" s="33"/>
    </row>
    <row r="326" spans="1:41" ht="12.75" customHeight="1">
      <c r="A326" s="223"/>
      <c r="B326" s="224"/>
      <c r="C326" s="225"/>
      <c r="D326" s="33"/>
      <c r="E326" s="33"/>
      <c r="F326" s="33"/>
      <c r="G326" s="33"/>
      <c r="H326" s="33"/>
      <c r="I326" s="374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33"/>
      <c r="AN326" s="33"/>
      <c r="AO326" s="33"/>
    </row>
    <row r="327" spans="1:41" ht="12.75" customHeight="1">
      <c r="A327" s="223"/>
      <c r="B327" s="224"/>
      <c r="C327" s="225"/>
      <c r="D327" s="33"/>
      <c r="E327" s="33"/>
      <c r="F327" s="33"/>
      <c r="G327" s="33"/>
      <c r="H327" s="33"/>
      <c r="I327" s="374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33"/>
      <c r="AN327" s="33"/>
      <c r="AO327" s="33"/>
    </row>
    <row r="328" spans="1:41" ht="12.75" customHeight="1">
      <c r="A328" s="223"/>
      <c r="B328" s="224"/>
      <c r="C328" s="225"/>
      <c r="D328" s="33"/>
      <c r="E328" s="33"/>
      <c r="F328" s="33"/>
      <c r="G328" s="33"/>
      <c r="H328" s="33"/>
      <c r="I328" s="374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33"/>
      <c r="AN328" s="33"/>
      <c r="AO328" s="33"/>
    </row>
    <row r="329" spans="1:41" ht="12.75" customHeight="1">
      <c r="A329" s="223"/>
      <c r="B329" s="224"/>
      <c r="C329" s="225"/>
      <c r="D329" s="33"/>
      <c r="E329" s="33"/>
      <c r="F329" s="33"/>
      <c r="G329" s="33"/>
      <c r="H329" s="33"/>
      <c r="I329" s="374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33"/>
      <c r="AN329" s="33"/>
      <c r="AO329" s="33"/>
    </row>
    <row r="330" spans="1:41" ht="12.75" customHeight="1">
      <c r="A330" s="223"/>
      <c r="B330" s="224"/>
      <c r="C330" s="225"/>
      <c r="D330" s="33"/>
      <c r="E330" s="33"/>
      <c r="F330" s="33"/>
      <c r="G330" s="33"/>
      <c r="H330" s="33"/>
      <c r="I330" s="374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  <c r="AM330" s="33"/>
      <c r="AN330" s="33"/>
      <c r="AO330" s="33"/>
    </row>
    <row r="331" spans="1:41" ht="12.75" customHeight="1">
      <c r="A331" s="223"/>
      <c r="B331" s="224"/>
      <c r="C331" s="225"/>
      <c r="D331" s="33"/>
      <c r="E331" s="33"/>
      <c r="F331" s="33"/>
      <c r="G331" s="33"/>
      <c r="H331" s="33"/>
      <c r="I331" s="374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33"/>
      <c r="AN331" s="33"/>
      <c r="AO331" s="33"/>
    </row>
    <row r="332" spans="1:41" ht="12.75" customHeight="1">
      <c r="A332" s="223"/>
      <c r="B332" s="224"/>
      <c r="C332" s="225"/>
      <c r="D332" s="33"/>
      <c r="E332" s="33"/>
      <c r="F332" s="33"/>
      <c r="G332" s="33"/>
      <c r="H332" s="33"/>
      <c r="I332" s="374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33"/>
      <c r="AN332" s="33"/>
      <c r="AO332" s="33"/>
    </row>
    <row r="333" spans="1:41" ht="12.75" customHeight="1">
      <c r="A333" s="223"/>
      <c r="B333" s="224"/>
      <c r="C333" s="225"/>
      <c r="D333" s="33"/>
      <c r="E333" s="33"/>
      <c r="F333" s="33"/>
      <c r="G333" s="33"/>
      <c r="H333" s="33"/>
      <c r="I333" s="374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33"/>
      <c r="AN333" s="33"/>
      <c r="AO333" s="33"/>
    </row>
    <row r="334" spans="1:41" ht="12.75" customHeight="1">
      <c r="A334" s="223"/>
      <c r="B334" s="224"/>
      <c r="C334" s="225"/>
      <c r="D334" s="33"/>
      <c r="E334" s="33"/>
      <c r="F334" s="33"/>
      <c r="G334" s="33"/>
      <c r="H334" s="33"/>
      <c r="I334" s="374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33"/>
      <c r="AH334" s="33"/>
      <c r="AI334" s="33"/>
      <c r="AJ334" s="33"/>
      <c r="AK334" s="33"/>
      <c r="AL334" s="33"/>
      <c r="AM334" s="33"/>
      <c r="AN334" s="33"/>
      <c r="AO334" s="33"/>
    </row>
    <row r="335" spans="1:41" ht="12.75" customHeight="1">
      <c r="A335" s="223"/>
      <c r="B335" s="224"/>
      <c r="C335" s="225"/>
      <c r="D335" s="33"/>
      <c r="E335" s="33"/>
      <c r="F335" s="33"/>
      <c r="G335" s="33"/>
      <c r="H335" s="33"/>
      <c r="I335" s="374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  <c r="AM335" s="33"/>
      <c r="AN335" s="33"/>
      <c r="AO335" s="33"/>
    </row>
    <row r="336" spans="1:41" ht="12.75" customHeight="1">
      <c r="A336" s="223"/>
      <c r="B336" s="224"/>
      <c r="C336" s="225"/>
      <c r="D336" s="33"/>
      <c r="E336" s="33"/>
      <c r="F336" s="33"/>
      <c r="G336" s="33"/>
      <c r="H336" s="33"/>
      <c r="I336" s="374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  <c r="AM336" s="33"/>
      <c r="AN336" s="33"/>
      <c r="AO336" s="33"/>
    </row>
    <row r="337" spans="1:41" ht="12.75" customHeight="1">
      <c r="A337" s="223"/>
      <c r="B337" s="224"/>
      <c r="C337" s="225"/>
      <c r="D337" s="33"/>
      <c r="E337" s="33"/>
      <c r="F337" s="33"/>
      <c r="G337" s="33"/>
      <c r="H337" s="33"/>
      <c r="I337" s="374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  <c r="AM337" s="33"/>
      <c r="AN337" s="33"/>
      <c r="AO337" s="33"/>
    </row>
    <row r="338" spans="1:41" ht="12.75" customHeight="1">
      <c r="A338" s="223"/>
      <c r="B338" s="224"/>
      <c r="C338" s="225"/>
      <c r="D338" s="33"/>
      <c r="E338" s="33"/>
      <c r="F338" s="33"/>
      <c r="G338" s="33"/>
      <c r="H338" s="33"/>
      <c r="I338" s="374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  <c r="AK338" s="33"/>
      <c r="AL338" s="33"/>
      <c r="AM338" s="33"/>
      <c r="AN338" s="33"/>
      <c r="AO338" s="33"/>
    </row>
    <row r="339" spans="1:41" ht="12.75" customHeight="1">
      <c r="A339" s="223"/>
      <c r="B339" s="224"/>
      <c r="C339" s="225"/>
      <c r="D339" s="33"/>
      <c r="E339" s="33"/>
      <c r="F339" s="33"/>
      <c r="G339" s="33"/>
      <c r="H339" s="33"/>
      <c r="I339" s="374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  <c r="AJ339" s="33"/>
      <c r="AK339" s="33"/>
      <c r="AL339" s="33"/>
      <c r="AM339" s="33"/>
      <c r="AN339" s="33"/>
      <c r="AO339" s="33"/>
    </row>
    <row r="340" spans="1:41" ht="12.75" customHeight="1">
      <c r="A340" s="223"/>
      <c r="B340" s="224"/>
      <c r="C340" s="225"/>
      <c r="D340" s="33"/>
      <c r="E340" s="33"/>
      <c r="F340" s="33"/>
      <c r="G340" s="33"/>
      <c r="H340" s="33"/>
      <c r="I340" s="374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3"/>
      <c r="AK340" s="33"/>
      <c r="AL340" s="33"/>
      <c r="AM340" s="33"/>
      <c r="AN340" s="33"/>
      <c r="AO340" s="33"/>
    </row>
    <row r="341" spans="1:41" ht="12.75" customHeight="1">
      <c r="A341" s="223"/>
      <c r="B341" s="224"/>
      <c r="C341" s="225"/>
      <c r="D341" s="33"/>
      <c r="E341" s="33"/>
      <c r="F341" s="33"/>
      <c r="G341" s="33"/>
      <c r="H341" s="33"/>
      <c r="I341" s="374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  <c r="AJ341" s="33"/>
      <c r="AK341" s="33"/>
      <c r="AL341" s="33"/>
      <c r="AM341" s="33"/>
      <c r="AN341" s="33"/>
      <c r="AO341" s="33"/>
    </row>
    <row r="342" spans="1:41" ht="12.75" customHeight="1">
      <c r="A342" s="223"/>
      <c r="B342" s="224"/>
      <c r="C342" s="225"/>
      <c r="D342" s="33"/>
      <c r="E342" s="33"/>
      <c r="F342" s="33"/>
      <c r="G342" s="33"/>
      <c r="H342" s="33"/>
      <c r="I342" s="374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  <c r="AK342" s="33"/>
      <c r="AL342" s="33"/>
      <c r="AM342" s="33"/>
      <c r="AN342" s="33"/>
      <c r="AO342" s="33"/>
    </row>
    <row r="343" spans="1:41" ht="12.75" customHeight="1">
      <c r="A343" s="223"/>
      <c r="B343" s="224"/>
      <c r="C343" s="225"/>
      <c r="D343" s="33"/>
      <c r="E343" s="33"/>
      <c r="F343" s="33"/>
      <c r="G343" s="33"/>
      <c r="H343" s="33"/>
      <c r="I343" s="374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3"/>
      <c r="AK343" s="33"/>
      <c r="AL343" s="33"/>
      <c r="AM343" s="33"/>
      <c r="AN343" s="33"/>
      <c r="AO343" s="33"/>
    </row>
    <row r="344" spans="1:41" ht="12.75" customHeight="1">
      <c r="A344" s="223"/>
      <c r="B344" s="224"/>
      <c r="C344" s="225"/>
      <c r="D344" s="33"/>
      <c r="E344" s="33"/>
      <c r="F344" s="33"/>
      <c r="G344" s="33"/>
      <c r="H344" s="33"/>
      <c r="I344" s="374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  <c r="AM344" s="33"/>
      <c r="AN344" s="33"/>
      <c r="AO344" s="33"/>
    </row>
    <row r="345" spans="1:41" ht="12.75" customHeight="1">
      <c r="A345" s="223"/>
      <c r="B345" s="224"/>
      <c r="C345" s="225"/>
      <c r="D345" s="33"/>
      <c r="E345" s="33"/>
      <c r="F345" s="33"/>
      <c r="G345" s="33"/>
      <c r="H345" s="33"/>
      <c r="I345" s="374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  <c r="AJ345" s="33"/>
      <c r="AK345" s="33"/>
      <c r="AL345" s="33"/>
      <c r="AM345" s="33"/>
      <c r="AN345" s="33"/>
      <c r="AO345" s="33"/>
    </row>
    <row r="346" spans="1:41" ht="12.75" customHeight="1">
      <c r="A346" s="223"/>
      <c r="B346" s="224"/>
      <c r="C346" s="225"/>
      <c r="D346" s="33"/>
      <c r="E346" s="33"/>
      <c r="F346" s="33"/>
      <c r="G346" s="33"/>
      <c r="H346" s="33"/>
      <c r="I346" s="374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33"/>
      <c r="AH346" s="33"/>
      <c r="AI346" s="33"/>
      <c r="AJ346" s="33"/>
      <c r="AK346" s="33"/>
      <c r="AL346" s="33"/>
      <c r="AM346" s="33"/>
      <c r="AN346" s="33"/>
      <c r="AO346" s="33"/>
    </row>
    <row r="347" spans="1:41" ht="12.75" customHeight="1">
      <c r="A347" s="223"/>
      <c r="B347" s="224"/>
      <c r="C347" s="225"/>
      <c r="D347" s="33"/>
      <c r="E347" s="33"/>
      <c r="F347" s="33"/>
      <c r="G347" s="33"/>
      <c r="H347" s="33"/>
      <c r="I347" s="374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  <c r="AJ347" s="33"/>
      <c r="AK347" s="33"/>
      <c r="AL347" s="33"/>
      <c r="AM347" s="33"/>
      <c r="AN347" s="33"/>
      <c r="AO347" s="33"/>
    </row>
    <row r="348" spans="1:41" ht="12.75" customHeight="1">
      <c r="A348" s="223"/>
      <c r="B348" s="224"/>
      <c r="C348" s="225"/>
      <c r="D348" s="33"/>
      <c r="E348" s="33"/>
      <c r="F348" s="33"/>
      <c r="G348" s="33"/>
      <c r="H348" s="33"/>
      <c r="I348" s="374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  <c r="AI348" s="33"/>
      <c r="AJ348" s="33"/>
      <c r="AK348" s="33"/>
      <c r="AL348" s="33"/>
      <c r="AM348" s="33"/>
      <c r="AN348" s="33"/>
      <c r="AO348" s="33"/>
    </row>
    <row r="349" spans="1:41" ht="12.75" customHeight="1">
      <c r="A349" s="223"/>
      <c r="B349" s="224"/>
      <c r="C349" s="225"/>
      <c r="D349" s="33"/>
      <c r="E349" s="33"/>
      <c r="F349" s="33"/>
      <c r="G349" s="33"/>
      <c r="H349" s="33"/>
      <c r="I349" s="374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33"/>
      <c r="AH349" s="33"/>
      <c r="AI349" s="33"/>
      <c r="AJ349" s="33"/>
      <c r="AK349" s="33"/>
      <c r="AL349" s="33"/>
      <c r="AM349" s="33"/>
      <c r="AN349" s="33"/>
      <c r="AO349" s="33"/>
    </row>
    <row r="350" spans="1:41" ht="12.75" customHeight="1">
      <c r="A350" s="223"/>
      <c r="B350" s="224"/>
      <c r="C350" s="225"/>
      <c r="D350" s="33"/>
      <c r="E350" s="33"/>
      <c r="F350" s="33"/>
      <c r="G350" s="33"/>
      <c r="H350" s="33"/>
      <c r="I350" s="374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  <c r="AG350" s="33"/>
      <c r="AH350" s="33"/>
      <c r="AI350" s="33"/>
      <c r="AJ350" s="33"/>
      <c r="AK350" s="33"/>
      <c r="AL350" s="33"/>
      <c r="AM350" s="33"/>
      <c r="AN350" s="33"/>
      <c r="AO350" s="33"/>
    </row>
    <row r="351" spans="1:41" ht="12.75" customHeight="1">
      <c r="A351" s="223"/>
      <c r="B351" s="224"/>
      <c r="C351" s="225"/>
      <c r="D351" s="33"/>
      <c r="E351" s="33"/>
      <c r="F351" s="33"/>
      <c r="G351" s="33"/>
      <c r="H351" s="33"/>
      <c r="I351" s="374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3"/>
      <c r="AH351" s="33"/>
      <c r="AI351" s="33"/>
      <c r="AJ351" s="33"/>
      <c r="AK351" s="33"/>
      <c r="AL351" s="33"/>
      <c r="AM351" s="33"/>
      <c r="AN351" s="33"/>
      <c r="AO351" s="33"/>
    </row>
    <row r="352" spans="1:41" ht="12.75" customHeight="1">
      <c r="A352" s="223"/>
      <c r="B352" s="224"/>
      <c r="C352" s="225"/>
      <c r="D352" s="33"/>
      <c r="E352" s="33"/>
      <c r="F352" s="33"/>
      <c r="G352" s="33"/>
      <c r="H352" s="33"/>
      <c r="I352" s="374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  <c r="AH352" s="33"/>
      <c r="AI352" s="33"/>
      <c r="AJ352" s="33"/>
      <c r="AK352" s="33"/>
      <c r="AL352" s="33"/>
      <c r="AM352" s="33"/>
      <c r="AN352" s="33"/>
      <c r="AO352" s="33"/>
    </row>
    <row r="353" spans="1:41" ht="12.75" customHeight="1">
      <c r="A353" s="223"/>
      <c r="B353" s="224"/>
      <c r="C353" s="225"/>
      <c r="D353" s="33"/>
      <c r="E353" s="33"/>
      <c r="F353" s="33"/>
      <c r="G353" s="33"/>
      <c r="H353" s="33"/>
      <c r="I353" s="374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33"/>
      <c r="AH353" s="33"/>
      <c r="AI353" s="33"/>
      <c r="AJ353" s="33"/>
      <c r="AK353" s="33"/>
      <c r="AL353" s="33"/>
      <c r="AM353" s="33"/>
      <c r="AN353" s="33"/>
      <c r="AO353" s="33"/>
    </row>
    <row r="354" spans="1:41" ht="12.75" customHeight="1">
      <c r="A354" s="223"/>
      <c r="B354" s="224"/>
      <c r="C354" s="225"/>
      <c r="D354" s="33"/>
      <c r="E354" s="33"/>
      <c r="F354" s="33"/>
      <c r="G354" s="33"/>
      <c r="H354" s="33"/>
      <c r="I354" s="374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F354" s="33"/>
      <c r="AG354" s="33"/>
      <c r="AH354" s="33"/>
      <c r="AI354" s="33"/>
      <c r="AJ354" s="33"/>
      <c r="AK354" s="33"/>
      <c r="AL354" s="33"/>
      <c r="AM354" s="33"/>
      <c r="AN354" s="33"/>
      <c r="AO354" s="33"/>
    </row>
    <row r="355" spans="1:41" ht="12.75" customHeight="1">
      <c r="A355" s="223"/>
      <c r="B355" s="224"/>
      <c r="C355" s="225"/>
      <c r="D355" s="33"/>
      <c r="E355" s="33"/>
      <c r="F355" s="33"/>
      <c r="G355" s="33"/>
      <c r="H355" s="33"/>
      <c r="I355" s="374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F355" s="33"/>
      <c r="AG355" s="33"/>
      <c r="AH355" s="33"/>
      <c r="AI355" s="33"/>
      <c r="AJ355" s="33"/>
      <c r="AK355" s="33"/>
      <c r="AL355" s="33"/>
      <c r="AM355" s="33"/>
      <c r="AN355" s="33"/>
      <c r="AO355" s="33"/>
    </row>
    <row r="356" spans="1:41" ht="12.75" customHeight="1">
      <c r="A356" s="223"/>
      <c r="B356" s="224"/>
      <c r="C356" s="225"/>
      <c r="D356" s="33"/>
      <c r="E356" s="33"/>
      <c r="F356" s="33"/>
      <c r="G356" s="33"/>
      <c r="H356" s="33"/>
      <c r="I356" s="374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F356" s="33"/>
      <c r="AG356" s="33"/>
      <c r="AH356" s="33"/>
      <c r="AI356" s="33"/>
      <c r="AJ356" s="33"/>
      <c r="AK356" s="33"/>
      <c r="AL356" s="33"/>
      <c r="AM356" s="33"/>
      <c r="AN356" s="33"/>
      <c r="AO356" s="33"/>
    </row>
    <row r="357" spans="1:41" ht="12.75" customHeight="1">
      <c r="A357" s="223"/>
      <c r="B357" s="224"/>
      <c r="C357" s="225"/>
      <c r="D357" s="33"/>
      <c r="E357" s="33"/>
      <c r="F357" s="33"/>
      <c r="G357" s="33"/>
      <c r="H357" s="33"/>
      <c r="I357" s="374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F357" s="33"/>
      <c r="AG357" s="33"/>
      <c r="AH357" s="33"/>
      <c r="AI357" s="33"/>
      <c r="AJ357" s="33"/>
      <c r="AK357" s="33"/>
      <c r="AL357" s="33"/>
      <c r="AM357" s="33"/>
      <c r="AN357" s="33"/>
      <c r="AO357" s="33"/>
    </row>
    <row r="358" spans="1:41" ht="12.75" customHeight="1">
      <c r="A358" s="223"/>
      <c r="B358" s="224"/>
      <c r="C358" s="225"/>
      <c r="D358" s="33"/>
      <c r="E358" s="33"/>
      <c r="F358" s="33"/>
      <c r="G358" s="33"/>
      <c r="H358" s="33"/>
      <c r="I358" s="374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F358" s="33"/>
      <c r="AG358" s="33"/>
      <c r="AH358" s="33"/>
      <c r="AI358" s="33"/>
      <c r="AJ358" s="33"/>
      <c r="AK358" s="33"/>
      <c r="AL358" s="33"/>
      <c r="AM358" s="33"/>
      <c r="AN358" s="33"/>
      <c r="AO358" s="33"/>
    </row>
    <row r="359" spans="1:41" ht="12.75" customHeight="1">
      <c r="A359" s="223"/>
      <c r="B359" s="224"/>
      <c r="C359" s="225"/>
      <c r="D359" s="33"/>
      <c r="E359" s="33"/>
      <c r="F359" s="33"/>
      <c r="G359" s="33"/>
      <c r="H359" s="33"/>
      <c r="I359" s="374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F359" s="33"/>
      <c r="AG359" s="33"/>
      <c r="AH359" s="33"/>
      <c r="AI359" s="33"/>
      <c r="AJ359" s="33"/>
      <c r="AK359" s="33"/>
      <c r="AL359" s="33"/>
      <c r="AM359" s="33"/>
      <c r="AN359" s="33"/>
      <c r="AO359" s="33"/>
    </row>
    <row r="360" spans="1:41" ht="12.75" customHeight="1">
      <c r="A360" s="223"/>
      <c r="B360" s="224"/>
      <c r="C360" s="225"/>
      <c r="D360" s="33"/>
      <c r="E360" s="33"/>
      <c r="F360" s="33"/>
      <c r="G360" s="33"/>
      <c r="H360" s="33"/>
      <c r="I360" s="374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F360" s="33"/>
      <c r="AG360" s="33"/>
      <c r="AH360" s="33"/>
      <c r="AI360" s="33"/>
      <c r="AJ360" s="33"/>
      <c r="AK360" s="33"/>
      <c r="AL360" s="33"/>
      <c r="AM360" s="33"/>
      <c r="AN360" s="33"/>
      <c r="AO360" s="33"/>
    </row>
    <row r="361" spans="1:41" ht="12.75" customHeight="1">
      <c r="A361" s="223"/>
      <c r="B361" s="224"/>
      <c r="C361" s="225"/>
      <c r="D361" s="33"/>
      <c r="E361" s="33"/>
      <c r="F361" s="33"/>
      <c r="G361" s="33"/>
      <c r="H361" s="33"/>
      <c r="I361" s="374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F361" s="33"/>
      <c r="AG361" s="33"/>
      <c r="AH361" s="33"/>
      <c r="AI361" s="33"/>
      <c r="AJ361" s="33"/>
      <c r="AK361" s="33"/>
      <c r="AL361" s="33"/>
      <c r="AM361" s="33"/>
      <c r="AN361" s="33"/>
      <c r="AO361" s="33"/>
    </row>
    <row r="362" spans="1:41" ht="12.75" customHeight="1">
      <c r="A362" s="223"/>
      <c r="B362" s="224"/>
      <c r="C362" s="225"/>
      <c r="D362" s="33"/>
      <c r="E362" s="33"/>
      <c r="F362" s="33"/>
      <c r="G362" s="33"/>
      <c r="H362" s="33"/>
      <c r="I362" s="374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F362" s="33"/>
      <c r="AG362" s="33"/>
      <c r="AH362" s="33"/>
      <c r="AI362" s="33"/>
      <c r="AJ362" s="33"/>
      <c r="AK362" s="33"/>
      <c r="AL362" s="33"/>
      <c r="AM362" s="33"/>
      <c r="AN362" s="33"/>
      <c r="AO362" s="33"/>
    </row>
    <row r="363" spans="1:41" ht="12.75" customHeight="1">
      <c r="A363" s="223"/>
      <c r="B363" s="224"/>
      <c r="C363" s="225"/>
      <c r="D363" s="33"/>
      <c r="E363" s="33"/>
      <c r="F363" s="33"/>
      <c r="G363" s="33"/>
      <c r="H363" s="33"/>
      <c r="I363" s="374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F363" s="33"/>
      <c r="AG363" s="33"/>
      <c r="AH363" s="33"/>
      <c r="AI363" s="33"/>
      <c r="AJ363" s="33"/>
      <c r="AK363" s="33"/>
      <c r="AL363" s="33"/>
      <c r="AM363" s="33"/>
      <c r="AN363" s="33"/>
      <c r="AO363" s="33"/>
    </row>
    <row r="364" spans="1:41" ht="12.75" customHeight="1">
      <c r="A364" s="223"/>
      <c r="B364" s="224"/>
      <c r="C364" s="225"/>
      <c r="D364" s="33"/>
      <c r="E364" s="33"/>
      <c r="F364" s="33"/>
      <c r="G364" s="33"/>
      <c r="H364" s="33"/>
      <c r="I364" s="374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F364" s="33"/>
      <c r="AG364" s="33"/>
      <c r="AH364" s="33"/>
      <c r="AI364" s="33"/>
      <c r="AJ364" s="33"/>
      <c r="AK364" s="33"/>
      <c r="AL364" s="33"/>
      <c r="AM364" s="33"/>
      <c r="AN364" s="33"/>
      <c r="AO364" s="33"/>
    </row>
    <row r="365" spans="1:41" ht="12.75" customHeight="1">
      <c r="A365" s="223"/>
      <c r="B365" s="224"/>
      <c r="C365" s="225"/>
      <c r="D365" s="33"/>
      <c r="E365" s="33"/>
      <c r="F365" s="33"/>
      <c r="G365" s="33"/>
      <c r="H365" s="33"/>
      <c r="I365" s="374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F365" s="33"/>
      <c r="AG365" s="33"/>
      <c r="AH365" s="33"/>
      <c r="AI365" s="33"/>
      <c r="AJ365" s="33"/>
      <c r="AK365" s="33"/>
      <c r="AL365" s="33"/>
      <c r="AM365" s="33"/>
      <c r="AN365" s="33"/>
      <c r="AO365" s="33"/>
    </row>
    <row r="366" spans="1:41" ht="12.75" customHeight="1">
      <c r="A366" s="223"/>
      <c r="B366" s="224"/>
      <c r="C366" s="225"/>
      <c r="D366" s="33"/>
      <c r="E366" s="33"/>
      <c r="F366" s="33"/>
      <c r="G366" s="33"/>
      <c r="H366" s="33"/>
      <c r="I366" s="374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F366" s="33"/>
      <c r="AG366" s="33"/>
      <c r="AH366" s="33"/>
      <c r="AI366" s="33"/>
      <c r="AJ366" s="33"/>
      <c r="AK366" s="33"/>
      <c r="AL366" s="33"/>
      <c r="AM366" s="33"/>
      <c r="AN366" s="33"/>
      <c r="AO366" s="33"/>
    </row>
    <row r="367" spans="1:41" ht="12.75" customHeight="1">
      <c r="A367" s="223"/>
      <c r="B367" s="224"/>
      <c r="C367" s="225"/>
      <c r="D367" s="33"/>
      <c r="E367" s="33"/>
      <c r="F367" s="33"/>
      <c r="G367" s="33"/>
      <c r="H367" s="33"/>
      <c r="I367" s="374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F367" s="33"/>
      <c r="AG367" s="33"/>
      <c r="AH367" s="33"/>
      <c r="AI367" s="33"/>
      <c r="AJ367" s="33"/>
      <c r="AK367" s="33"/>
      <c r="AL367" s="33"/>
      <c r="AM367" s="33"/>
      <c r="AN367" s="33"/>
      <c r="AO367" s="33"/>
    </row>
    <row r="368" spans="1:41" ht="12.75" customHeight="1">
      <c r="A368" s="223"/>
      <c r="B368" s="224"/>
      <c r="C368" s="225"/>
      <c r="D368" s="33"/>
      <c r="E368" s="33"/>
      <c r="F368" s="33"/>
      <c r="G368" s="33"/>
      <c r="H368" s="33"/>
      <c r="I368" s="374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F368" s="33"/>
      <c r="AG368" s="33"/>
      <c r="AH368" s="33"/>
      <c r="AI368" s="33"/>
      <c r="AJ368" s="33"/>
      <c r="AK368" s="33"/>
      <c r="AL368" s="33"/>
      <c r="AM368" s="33"/>
      <c r="AN368" s="33"/>
      <c r="AO368" s="33"/>
    </row>
    <row r="369" spans="1:41" ht="12.75" customHeight="1">
      <c r="A369" s="223"/>
      <c r="B369" s="224"/>
      <c r="C369" s="225"/>
      <c r="D369" s="33"/>
      <c r="E369" s="33"/>
      <c r="F369" s="33"/>
      <c r="G369" s="33"/>
      <c r="H369" s="33"/>
      <c r="I369" s="374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F369" s="33"/>
      <c r="AG369" s="33"/>
      <c r="AH369" s="33"/>
      <c r="AI369" s="33"/>
      <c r="AJ369" s="33"/>
      <c r="AK369" s="33"/>
      <c r="AL369" s="33"/>
      <c r="AM369" s="33"/>
      <c r="AN369" s="33"/>
      <c r="AO369" s="33"/>
    </row>
    <row r="370" spans="1:41" ht="12.75" customHeight="1">
      <c r="A370" s="223"/>
      <c r="B370" s="224"/>
      <c r="C370" s="225"/>
      <c r="D370" s="33"/>
      <c r="E370" s="33"/>
      <c r="F370" s="33"/>
      <c r="G370" s="33"/>
      <c r="H370" s="33"/>
      <c r="I370" s="374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F370" s="33"/>
      <c r="AG370" s="33"/>
      <c r="AH370" s="33"/>
      <c r="AI370" s="33"/>
      <c r="AJ370" s="33"/>
      <c r="AK370" s="33"/>
      <c r="AL370" s="33"/>
      <c r="AM370" s="33"/>
      <c r="AN370" s="33"/>
      <c r="AO370" s="33"/>
    </row>
    <row r="371" spans="1:41" ht="12.75" customHeight="1">
      <c r="A371" s="223"/>
      <c r="B371" s="224"/>
      <c r="C371" s="225"/>
      <c r="D371" s="33"/>
      <c r="E371" s="33"/>
      <c r="F371" s="33"/>
      <c r="G371" s="33"/>
      <c r="H371" s="33"/>
      <c r="I371" s="374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F371" s="33"/>
      <c r="AG371" s="33"/>
      <c r="AH371" s="33"/>
      <c r="AI371" s="33"/>
      <c r="AJ371" s="33"/>
      <c r="AK371" s="33"/>
      <c r="AL371" s="33"/>
      <c r="AM371" s="33"/>
      <c r="AN371" s="33"/>
      <c r="AO371" s="33"/>
    </row>
    <row r="372" spans="1:41" ht="12.75" customHeight="1">
      <c r="A372" s="223"/>
      <c r="B372" s="224"/>
      <c r="C372" s="225"/>
      <c r="D372" s="33"/>
      <c r="E372" s="33"/>
      <c r="F372" s="33"/>
      <c r="G372" s="33"/>
      <c r="H372" s="33"/>
      <c r="I372" s="374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F372" s="33"/>
      <c r="AG372" s="33"/>
      <c r="AH372" s="33"/>
      <c r="AI372" s="33"/>
      <c r="AJ372" s="33"/>
      <c r="AK372" s="33"/>
      <c r="AL372" s="33"/>
      <c r="AM372" s="33"/>
      <c r="AN372" s="33"/>
      <c r="AO372" s="33"/>
    </row>
    <row r="373" spans="1:41" ht="12.75" customHeight="1">
      <c r="A373" s="223"/>
      <c r="B373" s="224"/>
      <c r="C373" s="225"/>
      <c r="D373" s="33"/>
      <c r="E373" s="33"/>
      <c r="F373" s="33"/>
      <c r="G373" s="33"/>
      <c r="H373" s="33"/>
      <c r="I373" s="374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F373" s="33"/>
      <c r="AG373" s="33"/>
      <c r="AH373" s="33"/>
      <c r="AI373" s="33"/>
      <c r="AJ373" s="33"/>
      <c r="AK373" s="33"/>
      <c r="AL373" s="33"/>
      <c r="AM373" s="33"/>
      <c r="AN373" s="33"/>
      <c r="AO373" s="33"/>
    </row>
    <row r="374" spans="1:41" ht="12.75" customHeight="1">
      <c r="A374" s="223"/>
      <c r="B374" s="224"/>
      <c r="C374" s="225"/>
      <c r="D374" s="33"/>
      <c r="E374" s="33"/>
      <c r="F374" s="33"/>
      <c r="G374" s="33"/>
      <c r="H374" s="33"/>
      <c r="I374" s="374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F374" s="33"/>
      <c r="AG374" s="33"/>
      <c r="AH374" s="33"/>
      <c r="AI374" s="33"/>
      <c r="AJ374" s="33"/>
      <c r="AK374" s="33"/>
      <c r="AL374" s="33"/>
      <c r="AM374" s="33"/>
      <c r="AN374" s="33"/>
      <c r="AO374" s="33"/>
    </row>
    <row r="375" spans="1:41" ht="12.75" customHeight="1">
      <c r="A375" s="223"/>
      <c r="B375" s="224"/>
      <c r="C375" s="225"/>
      <c r="D375" s="33"/>
      <c r="E375" s="33"/>
      <c r="F375" s="33"/>
      <c r="G375" s="33"/>
      <c r="H375" s="33"/>
      <c r="I375" s="374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F375" s="33"/>
      <c r="AG375" s="33"/>
      <c r="AH375" s="33"/>
      <c r="AI375" s="33"/>
      <c r="AJ375" s="33"/>
      <c r="AK375" s="33"/>
      <c r="AL375" s="33"/>
      <c r="AM375" s="33"/>
      <c r="AN375" s="33"/>
      <c r="AO375" s="33"/>
    </row>
    <row r="376" spans="1:41" ht="12.75" customHeight="1">
      <c r="A376" s="223"/>
      <c r="B376" s="224"/>
      <c r="C376" s="225"/>
      <c r="D376" s="33"/>
      <c r="E376" s="33"/>
      <c r="F376" s="33"/>
      <c r="G376" s="33"/>
      <c r="H376" s="33"/>
      <c r="I376" s="374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F376" s="33"/>
      <c r="AG376" s="33"/>
      <c r="AH376" s="33"/>
      <c r="AI376" s="33"/>
      <c r="AJ376" s="33"/>
      <c r="AK376" s="33"/>
      <c r="AL376" s="33"/>
      <c r="AM376" s="33"/>
      <c r="AN376" s="33"/>
      <c r="AO376" s="33"/>
    </row>
    <row r="377" spans="1:41" ht="12.75" customHeight="1">
      <c r="A377" s="223"/>
      <c r="B377" s="224"/>
      <c r="C377" s="225"/>
      <c r="D377" s="33"/>
      <c r="E377" s="33"/>
      <c r="F377" s="33"/>
      <c r="G377" s="33"/>
      <c r="H377" s="33"/>
      <c r="I377" s="374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F377" s="33"/>
      <c r="AG377" s="33"/>
      <c r="AH377" s="33"/>
      <c r="AI377" s="33"/>
      <c r="AJ377" s="33"/>
      <c r="AK377" s="33"/>
      <c r="AL377" s="33"/>
      <c r="AM377" s="33"/>
      <c r="AN377" s="33"/>
      <c r="AO377" s="33"/>
    </row>
    <row r="378" spans="1:41" ht="12.75" customHeight="1">
      <c r="A378" s="223"/>
      <c r="B378" s="224"/>
      <c r="C378" s="225"/>
      <c r="D378" s="33"/>
      <c r="E378" s="33"/>
      <c r="F378" s="33"/>
      <c r="G378" s="33"/>
      <c r="H378" s="33"/>
      <c r="I378" s="374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F378" s="33"/>
      <c r="AG378" s="33"/>
      <c r="AH378" s="33"/>
      <c r="AI378" s="33"/>
      <c r="AJ378" s="33"/>
      <c r="AK378" s="33"/>
      <c r="AL378" s="33"/>
      <c r="AM378" s="33"/>
      <c r="AN378" s="33"/>
      <c r="AO378" s="33"/>
    </row>
    <row r="379" spans="1:41" ht="12.75" customHeight="1">
      <c r="A379" s="223"/>
      <c r="B379" s="224"/>
      <c r="C379" s="225"/>
      <c r="D379" s="33"/>
      <c r="E379" s="33"/>
      <c r="F379" s="33"/>
      <c r="G379" s="33"/>
      <c r="H379" s="33"/>
      <c r="I379" s="374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F379" s="33"/>
      <c r="AG379" s="33"/>
      <c r="AH379" s="33"/>
      <c r="AI379" s="33"/>
      <c r="AJ379" s="33"/>
      <c r="AK379" s="33"/>
      <c r="AL379" s="33"/>
      <c r="AM379" s="33"/>
      <c r="AN379" s="33"/>
      <c r="AO379" s="33"/>
    </row>
    <row r="380" spans="1:41" ht="12.75" customHeight="1">
      <c r="A380" s="223"/>
      <c r="B380" s="224"/>
      <c r="C380" s="225"/>
      <c r="D380" s="33"/>
      <c r="E380" s="33"/>
      <c r="F380" s="33"/>
      <c r="G380" s="33"/>
      <c r="H380" s="33"/>
      <c r="I380" s="374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F380" s="33"/>
      <c r="AG380" s="33"/>
      <c r="AH380" s="33"/>
      <c r="AI380" s="33"/>
      <c r="AJ380" s="33"/>
      <c r="AK380" s="33"/>
      <c r="AL380" s="33"/>
      <c r="AM380" s="33"/>
      <c r="AN380" s="33"/>
      <c r="AO380" s="33"/>
    </row>
    <row r="381" spans="1:41" ht="12.75" customHeight="1">
      <c r="A381" s="223"/>
      <c r="B381" s="224"/>
      <c r="C381" s="225"/>
      <c r="D381" s="33"/>
      <c r="E381" s="33"/>
      <c r="F381" s="33"/>
      <c r="G381" s="33"/>
      <c r="H381" s="33"/>
      <c r="I381" s="374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F381" s="33"/>
      <c r="AG381" s="33"/>
      <c r="AH381" s="33"/>
      <c r="AI381" s="33"/>
      <c r="AJ381" s="33"/>
      <c r="AK381" s="33"/>
      <c r="AL381" s="33"/>
      <c r="AM381" s="33"/>
      <c r="AN381" s="33"/>
      <c r="AO381" s="33"/>
    </row>
    <row r="382" spans="1:41" ht="12.75" customHeight="1">
      <c r="A382" s="223"/>
      <c r="B382" s="224"/>
      <c r="C382" s="225"/>
      <c r="D382" s="33"/>
      <c r="E382" s="33"/>
      <c r="F382" s="33"/>
      <c r="G382" s="33"/>
      <c r="H382" s="33"/>
      <c r="I382" s="374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F382" s="33"/>
      <c r="AG382" s="33"/>
      <c r="AH382" s="33"/>
      <c r="AI382" s="33"/>
      <c r="AJ382" s="33"/>
      <c r="AK382" s="33"/>
      <c r="AL382" s="33"/>
      <c r="AM382" s="33"/>
      <c r="AN382" s="33"/>
      <c r="AO382" s="33"/>
    </row>
    <row r="383" spans="1:41" ht="12.75" customHeight="1">
      <c r="A383" s="223"/>
      <c r="B383" s="224"/>
      <c r="C383" s="225"/>
      <c r="D383" s="33"/>
      <c r="E383" s="33"/>
      <c r="F383" s="33"/>
      <c r="G383" s="33"/>
      <c r="H383" s="33"/>
      <c r="I383" s="374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F383" s="33"/>
      <c r="AG383" s="33"/>
      <c r="AH383" s="33"/>
      <c r="AI383" s="33"/>
      <c r="AJ383" s="33"/>
      <c r="AK383" s="33"/>
      <c r="AL383" s="33"/>
      <c r="AM383" s="33"/>
      <c r="AN383" s="33"/>
      <c r="AO383" s="33"/>
    </row>
    <row r="384" spans="1:41" ht="12.75" customHeight="1">
      <c r="A384" s="223"/>
      <c r="B384" s="224"/>
      <c r="C384" s="225"/>
      <c r="D384" s="33"/>
      <c r="E384" s="33"/>
      <c r="F384" s="33"/>
      <c r="G384" s="33"/>
      <c r="H384" s="33"/>
      <c r="I384" s="374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F384" s="33"/>
      <c r="AG384" s="33"/>
      <c r="AH384" s="33"/>
      <c r="AI384" s="33"/>
      <c r="AJ384" s="33"/>
      <c r="AK384" s="33"/>
      <c r="AL384" s="33"/>
      <c r="AM384" s="33"/>
      <c r="AN384" s="33"/>
      <c r="AO384" s="33"/>
    </row>
    <row r="385" spans="1:41" ht="12.75" customHeight="1">
      <c r="A385" s="223"/>
      <c r="B385" s="224"/>
      <c r="C385" s="225"/>
      <c r="D385" s="33"/>
      <c r="E385" s="33"/>
      <c r="F385" s="33"/>
      <c r="G385" s="33"/>
      <c r="H385" s="33"/>
      <c r="I385" s="374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F385" s="33"/>
      <c r="AG385" s="33"/>
      <c r="AH385" s="33"/>
      <c r="AI385" s="33"/>
      <c r="AJ385" s="33"/>
      <c r="AK385" s="33"/>
      <c r="AL385" s="33"/>
      <c r="AM385" s="33"/>
      <c r="AN385" s="33"/>
      <c r="AO385" s="33"/>
    </row>
    <row r="386" spans="1:41" ht="12.75" customHeight="1">
      <c r="A386" s="223"/>
      <c r="B386" s="224"/>
      <c r="C386" s="225"/>
      <c r="D386" s="33"/>
      <c r="E386" s="33"/>
      <c r="F386" s="33"/>
      <c r="G386" s="33"/>
      <c r="H386" s="33"/>
      <c r="I386" s="374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F386" s="33"/>
      <c r="AG386" s="33"/>
      <c r="AH386" s="33"/>
      <c r="AI386" s="33"/>
      <c r="AJ386" s="33"/>
      <c r="AK386" s="33"/>
      <c r="AL386" s="33"/>
      <c r="AM386" s="33"/>
      <c r="AN386" s="33"/>
      <c r="AO386" s="33"/>
    </row>
    <row r="387" spans="1:41" ht="12.75" customHeight="1">
      <c r="A387" s="223"/>
      <c r="B387" s="224"/>
      <c r="C387" s="225"/>
      <c r="D387" s="33"/>
      <c r="E387" s="33"/>
      <c r="F387" s="33"/>
      <c r="G387" s="33"/>
      <c r="H387" s="33"/>
      <c r="I387" s="374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F387" s="33"/>
      <c r="AG387" s="33"/>
      <c r="AH387" s="33"/>
      <c r="AI387" s="33"/>
      <c r="AJ387" s="33"/>
      <c r="AK387" s="33"/>
      <c r="AL387" s="33"/>
      <c r="AM387" s="33"/>
      <c r="AN387" s="33"/>
      <c r="AO387" s="33"/>
    </row>
    <row r="388" spans="1:41" ht="12.75" customHeight="1">
      <c r="A388" s="223"/>
      <c r="B388" s="224"/>
      <c r="C388" s="225"/>
      <c r="D388" s="33"/>
      <c r="E388" s="33"/>
      <c r="F388" s="33"/>
      <c r="G388" s="33"/>
      <c r="H388" s="33"/>
      <c r="I388" s="374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F388" s="33"/>
      <c r="AG388" s="33"/>
      <c r="AH388" s="33"/>
      <c r="AI388" s="33"/>
      <c r="AJ388" s="33"/>
      <c r="AK388" s="33"/>
      <c r="AL388" s="33"/>
      <c r="AM388" s="33"/>
      <c r="AN388" s="33"/>
      <c r="AO388" s="33"/>
    </row>
    <row r="389" spans="1:41" ht="12.75" customHeight="1">
      <c r="A389" s="223"/>
      <c r="B389" s="224"/>
      <c r="C389" s="225"/>
      <c r="D389" s="33"/>
      <c r="E389" s="33"/>
      <c r="F389" s="33"/>
      <c r="G389" s="33"/>
      <c r="H389" s="33"/>
      <c r="I389" s="374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F389" s="33"/>
      <c r="AG389" s="33"/>
      <c r="AH389" s="33"/>
      <c r="AI389" s="33"/>
      <c r="AJ389" s="33"/>
      <c r="AK389" s="33"/>
      <c r="AL389" s="33"/>
      <c r="AM389" s="33"/>
      <c r="AN389" s="33"/>
      <c r="AO389" s="33"/>
    </row>
    <row r="390" spans="1:41" ht="12.75" customHeight="1">
      <c r="A390" s="223"/>
      <c r="B390" s="224"/>
      <c r="C390" s="225"/>
      <c r="D390" s="33"/>
      <c r="E390" s="33"/>
      <c r="F390" s="33"/>
      <c r="G390" s="33"/>
      <c r="H390" s="33"/>
      <c r="I390" s="374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F390" s="33"/>
      <c r="AG390" s="33"/>
      <c r="AH390" s="33"/>
      <c r="AI390" s="33"/>
      <c r="AJ390" s="33"/>
      <c r="AK390" s="33"/>
      <c r="AL390" s="33"/>
      <c r="AM390" s="33"/>
      <c r="AN390" s="33"/>
      <c r="AO390" s="33"/>
    </row>
    <row r="391" spans="1:41" ht="12.75" customHeight="1">
      <c r="A391" s="223"/>
      <c r="B391" s="224"/>
      <c r="C391" s="225"/>
      <c r="D391" s="33"/>
      <c r="E391" s="33"/>
      <c r="F391" s="33"/>
      <c r="G391" s="33"/>
      <c r="H391" s="33"/>
      <c r="I391" s="374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F391" s="33"/>
      <c r="AG391" s="33"/>
      <c r="AH391" s="33"/>
      <c r="AI391" s="33"/>
      <c r="AJ391" s="33"/>
      <c r="AK391" s="33"/>
      <c r="AL391" s="33"/>
      <c r="AM391" s="33"/>
      <c r="AN391" s="33"/>
      <c r="AO391" s="33"/>
    </row>
    <row r="392" spans="1:41" ht="12.75" customHeight="1">
      <c r="A392" s="223"/>
      <c r="B392" s="224"/>
      <c r="C392" s="225"/>
      <c r="D392" s="33"/>
      <c r="E392" s="33"/>
      <c r="F392" s="33"/>
      <c r="G392" s="33"/>
      <c r="H392" s="33"/>
      <c r="I392" s="374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F392" s="33"/>
      <c r="AG392" s="33"/>
      <c r="AH392" s="33"/>
      <c r="AI392" s="33"/>
      <c r="AJ392" s="33"/>
      <c r="AK392" s="33"/>
      <c r="AL392" s="33"/>
      <c r="AM392" s="33"/>
      <c r="AN392" s="33"/>
      <c r="AO392" s="33"/>
    </row>
    <row r="393" spans="1:41" ht="12.75" customHeight="1">
      <c r="A393" s="223"/>
      <c r="B393" s="224"/>
      <c r="C393" s="225"/>
      <c r="D393" s="33"/>
      <c r="E393" s="33"/>
      <c r="F393" s="33"/>
      <c r="G393" s="33"/>
      <c r="H393" s="33"/>
      <c r="I393" s="374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F393" s="33"/>
      <c r="AG393" s="33"/>
      <c r="AH393" s="33"/>
      <c r="AI393" s="33"/>
      <c r="AJ393" s="33"/>
      <c r="AK393" s="33"/>
      <c r="AL393" s="33"/>
      <c r="AM393" s="33"/>
      <c r="AN393" s="33"/>
      <c r="AO393" s="33"/>
    </row>
    <row r="394" spans="1:41" ht="12.75" customHeight="1">
      <c r="A394" s="223"/>
      <c r="B394" s="224"/>
      <c r="C394" s="225"/>
      <c r="D394" s="33"/>
      <c r="E394" s="33"/>
      <c r="F394" s="33"/>
      <c r="G394" s="33"/>
      <c r="H394" s="33"/>
      <c r="I394" s="374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F394" s="33"/>
      <c r="AG394" s="33"/>
      <c r="AH394" s="33"/>
      <c r="AI394" s="33"/>
      <c r="AJ394" s="33"/>
      <c r="AK394" s="33"/>
      <c r="AL394" s="33"/>
      <c r="AM394" s="33"/>
      <c r="AN394" s="33"/>
      <c r="AO394" s="33"/>
    </row>
    <row r="395" spans="1:41" ht="12.75" customHeight="1">
      <c r="A395" s="223"/>
      <c r="B395" s="224"/>
      <c r="C395" s="225"/>
      <c r="D395" s="33"/>
      <c r="E395" s="33"/>
      <c r="F395" s="33"/>
      <c r="G395" s="33"/>
      <c r="H395" s="33"/>
      <c r="I395" s="374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F395" s="33"/>
      <c r="AG395" s="33"/>
      <c r="AH395" s="33"/>
      <c r="AI395" s="33"/>
      <c r="AJ395" s="33"/>
      <c r="AK395" s="33"/>
      <c r="AL395" s="33"/>
      <c r="AM395" s="33"/>
      <c r="AN395" s="33"/>
      <c r="AO395" s="33"/>
    </row>
    <row r="396" spans="1:41" ht="12.75" customHeight="1">
      <c r="A396" s="223"/>
      <c r="B396" s="224"/>
      <c r="C396" s="225"/>
      <c r="D396" s="33"/>
      <c r="E396" s="33"/>
      <c r="F396" s="33"/>
      <c r="G396" s="33"/>
      <c r="H396" s="33"/>
      <c r="I396" s="374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F396" s="33"/>
      <c r="AG396" s="33"/>
      <c r="AH396" s="33"/>
      <c r="AI396" s="33"/>
      <c r="AJ396" s="33"/>
      <c r="AK396" s="33"/>
      <c r="AL396" s="33"/>
      <c r="AM396" s="33"/>
      <c r="AN396" s="33"/>
      <c r="AO396" s="33"/>
    </row>
    <row r="397" spans="1:41" ht="12.75" customHeight="1">
      <c r="A397" s="223"/>
      <c r="B397" s="224"/>
      <c r="C397" s="225"/>
      <c r="D397" s="33"/>
      <c r="E397" s="33"/>
      <c r="F397" s="33"/>
      <c r="G397" s="33"/>
      <c r="H397" s="33"/>
      <c r="I397" s="374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F397" s="33"/>
      <c r="AG397" s="33"/>
      <c r="AH397" s="33"/>
      <c r="AI397" s="33"/>
      <c r="AJ397" s="33"/>
      <c r="AK397" s="33"/>
      <c r="AL397" s="33"/>
      <c r="AM397" s="33"/>
      <c r="AN397" s="33"/>
      <c r="AO397" s="33"/>
    </row>
    <row r="398" spans="1:41" ht="12.75" customHeight="1">
      <c r="A398" s="223"/>
      <c r="B398" s="224"/>
      <c r="C398" s="225"/>
      <c r="D398" s="33"/>
      <c r="E398" s="33"/>
      <c r="F398" s="33"/>
      <c r="G398" s="33"/>
      <c r="H398" s="33"/>
      <c r="I398" s="374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F398" s="33"/>
      <c r="AG398" s="33"/>
      <c r="AH398" s="33"/>
      <c r="AI398" s="33"/>
      <c r="AJ398" s="33"/>
      <c r="AK398" s="33"/>
      <c r="AL398" s="33"/>
      <c r="AM398" s="33"/>
      <c r="AN398" s="33"/>
      <c r="AO398" s="33"/>
    </row>
    <row r="399" spans="1:41" ht="12.75" customHeight="1">
      <c r="A399" s="223"/>
      <c r="B399" s="224"/>
      <c r="C399" s="225"/>
      <c r="D399" s="33"/>
      <c r="E399" s="33"/>
      <c r="F399" s="33"/>
      <c r="G399" s="33"/>
      <c r="H399" s="33"/>
      <c r="I399" s="374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F399" s="33"/>
      <c r="AG399" s="33"/>
      <c r="AH399" s="33"/>
      <c r="AI399" s="33"/>
      <c r="AJ399" s="33"/>
      <c r="AK399" s="33"/>
      <c r="AL399" s="33"/>
      <c r="AM399" s="33"/>
      <c r="AN399" s="33"/>
      <c r="AO399" s="33"/>
    </row>
    <row r="400" spans="1:41" ht="12.75" customHeight="1">
      <c r="A400" s="223"/>
      <c r="B400" s="224"/>
      <c r="C400" s="225"/>
      <c r="D400" s="33"/>
      <c r="E400" s="33"/>
      <c r="F400" s="33"/>
      <c r="G400" s="33"/>
      <c r="H400" s="33"/>
      <c r="I400" s="374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F400" s="33"/>
      <c r="AG400" s="33"/>
      <c r="AH400" s="33"/>
      <c r="AI400" s="33"/>
      <c r="AJ400" s="33"/>
      <c r="AK400" s="33"/>
      <c r="AL400" s="33"/>
      <c r="AM400" s="33"/>
      <c r="AN400" s="33"/>
      <c r="AO400" s="33"/>
    </row>
    <row r="401" spans="1:41" ht="12.75" customHeight="1">
      <c r="A401" s="223"/>
      <c r="B401" s="224"/>
      <c r="C401" s="225"/>
      <c r="D401" s="33"/>
      <c r="E401" s="33"/>
      <c r="F401" s="33"/>
      <c r="G401" s="33"/>
      <c r="H401" s="33"/>
      <c r="I401" s="374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F401" s="33"/>
      <c r="AG401" s="33"/>
      <c r="AH401" s="33"/>
      <c r="AI401" s="33"/>
      <c r="AJ401" s="33"/>
      <c r="AK401" s="33"/>
      <c r="AL401" s="33"/>
      <c r="AM401" s="33"/>
      <c r="AN401" s="33"/>
      <c r="AO401" s="33"/>
    </row>
    <row r="402" spans="1:41" ht="12.75" customHeight="1">
      <c r="A402" s="223"/>
      <c r="B402" s="224"/>
      <c r="C402" s="225"/>
      <c r="D402" s="33"/>
      <c r="E402" s="33"/>
      <c r="F402" s="33"/>
      <c r="G402" s="33"/>
      <c r="H402" s="33"/>
      <c r="I402" s="374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F402" s="33"/>
      <c r="AG402" s="33"/>
      <c r="AH402" s="33"/>
      <c r="AI402" s="33"/>
      <c r="AJ402" s="33"/>
      <c r="AK402" s="33"/>
      <c r="AL402" s="33"/>
      <c r="AM402" s="33"/>
      <c r="AN402" s="33"/>
      <c r="AO402" s="33"/>
    </row>
    <row r="403" spans="1:41" ht="12.75" customHeight="1">
      <c r="A403" s="223"/>
      <c r="B403" s="224"/>
      <c r="C403" s="225"/>
      <c r="D403" s="33"/>
      <c r="E403" s="33"/>
      <c r="F403" s="33"/>
      <c r="G403" s="33"/>
      <c r="H403" s="33"/>
      <c r="I403" s="374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F403" s="33"/>
      <c r="AG403" s="33"/>
      <c r="AH403" s="33"/>
      <c r="AI403" s="33"/>
      <c r="AJ403" s="33"/>
      <c r="AK403" s="33"/>
      <c r="AL403" s="33"/>
      <c r="AM403" s="33"/>
      <c r="AN403" s="33"/>
      <c r="AO403" s="33"/>
    </row>
    <row r="404" spans="1:41" ht="12.75" customHeight="1">
      <c r="A404" s="223"/>
      <c r="B404" s="224"/>
      <c r="C404" s="225"/>
      <c r="D404" s="33"/>
      <c r="E404" s="33"/>
      <c r="F404" s="33"/>
      <c r="G404" s="33"/>
      <c r="H404" s="33"/>
      <c r="I404" s="374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F404" s="33"/>
      <c r="AG404" s="33"/>
      <c r="AH404" s="33"/>
      <c r="AI404" s="33"/>
      <c r="AJ404" s="33"/>
      <c r="AK404" s="33"/>
      <c r="AL404" s="33"/>
      <c r="AM404" s="33"/>
      <c r="AN404" s="33"/>
      <c r="AO404" s="33"/>
    </row>
    <row r="405" spans="1:41" ht="12.75" customHeight="1">
      <c r="A405" s="223"/>
      <c r="B405" s="224"/>
      <c r="C405" s="225"/>
      <c r="D405" s="33"/>
      <c r="E405" s="33"/>
      <c r="F405" s="33"/>
      <c r="G405" s="33"/>
      <c r="H405" s="33"/>
      <c r="I405" s="374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F405" s="33"/>
      <c r="AG405" s="33"/>
      <c r="AH405" s="33"/>
      <c r="AI405" s="33"/>
      <c r="AJ405" s="33"/>
      <c r="AK405" s="33"/>
      <c r="AL405" s="33"/>
      <c r="AM405" s="33"/>
      <c r="AN405" s="33"/>
      <c r="AO405" s="33"/>
    </row>
    <row r="406" spans="1:41" ht="12.75" customHeight="1">
      <c r="A406" s="223"/>
      <c r="B406" s="224"/>
      <c r="C406" s="225"/>
      <c r="D406" s="33"/>
      <c r="E406" s="33"/>
      <c r="F406" s="33"/>
      <c r="G406" s="33"/>
      <c r="H406" s="33"/>
      <c r="I406" s="374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F406" s="33"/>
      <c r="AG406" s="33"/>
      <c r="AH406" s="33"/>
      <c r="AI406" s="33"/>
      <c r="AJ406" s="33"/>
      <c r="AK406" s="33"/>
      <c r="AL406" s="33"/>
      <c r="AM406" s="33"/>
      <c r="AN406" s="33"/>
      <c r="AO406" s="33"/>
    </row>
    <row r="407" spans="1:41" ht="12.75" customHeight="1">
      <c r="A407" s="223"/>
      <c r="B407" s="224"/>
      <c r="C407" s="225"/>
      <c r="D407" s="33"/>
      <c r="E407" s="33"/>
      <c r="F407" s="33"/>
      <c r="G407" s="33"/>
      <c r="H407" s="33"/>
      <c r="I407" s="374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F407" s="33"/>
      <c r="AG407" s="33"/>
      <c r="AH407" s="33"/>
      <c r="AI407" s="33"/>
      <c r="AJ407" s="33"/>
      <c r="AK407" s="33"/>
      <c r="AL407" s="33"/>
      <c r="AM407" s="33"/>
      <c r="AN407" s="33"/>
      <c r="AO407" s="33"/>
    </row>
    <row r="408" spans="1:41" ht="12.75" customHeight="1">
      <c r="A408" s="223"/>
      <c r="B408" s="224"/>
      <c r="C408" s="225"/>
      <c r="D408" s="33"/>
      <c r="E408" s="33"/>
      <c r="F408" s="33"/>
      <c r="G408" s="33"/>
      <c r="H408" s="33"/>
      <c r="I408" s="374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F408" s="33"/>
      <c r="AG408" s="33"/>
      <c r="AH408" s="33"/>
      <c r="AI408" s="33"/>
      <c r="AJ408" s="33"/>
      <c r="AK408" s="33"/>
      <c r="AL408" s="33"/>
      <c r="AM408" s="33"/>
      <c r="AN408" s="33"/>
      <c r="AO408" s="33"/>
    </row>
    <row r="409" spans="1:41" ht="12.75" customHeight="1">
      <c r="A409" s="223"/>
      <c r="B409" s="224"/>
      <c r="C409" s="225"/>
      <c r="D409" s="33"/>
      <c r="E409" s="33"/>
      <c r="F409" s="33"/>
      <c r="G409" s="33"/>
      <c r="H409" s="33"/>
      <c r="I409" s="374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F409" s="33"/>
      <c r="AG409" s="33"/>
      <c r="AH409" s="33"/>
      <c r="AI409" s="33"/>
      <c r="AJ409" s="33"/>
      <c r="AK409" s="33"/>
      <c r="AL409" s="33"/>
      <c r="AM409" s="33"/>
      <c r="AN409" s="33"/>
      <c r="AO409" s="33"/>
    </row>
    <row r="410" spans="1:41" ht="12.75" customHeight="1">
      <c r="A410" s="223"/>
      <c r="B410" s="224"/>
      <c r="C410" s="225"/>
      <c r="D410" s="33"/>
      <c r="E410" s="33"/>
      <c r="F410" s="33"/>
      <c r="G410" s="33"/>
      <c r="H410" s="33"/>
      <c r="I410" s="374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F410" s="33"/>
      <c r="AG410" s="33"/>
      <c r="AH410" s="33"/>
      <c r="AI410" s="33"/>
      <c r="AJ410" s="33"/>
      <c r="AK410" s="33"/>
      <c r="AL410" s="33"/>
      <c r="AM410" s="33"/>
      <c r="AN410" s="33"/>
      <c r="AO410" s="33"/>
    </row>
    <row r="411" spans="1:41" ht="12.75" customHeight="1">
      <c r="A411" s="223"/>
      <c r="B411" s="224"/>
      <c r="C411" s="225"/>
      <c r="D411" s="33"/>
      <c r="E411" s="33"/>
      <c r="F411" s="33"/>
      <c r="G411" s="33"/>
      <c r="H411" s="33"/>
      <c r="I411" s="374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  <c r="AE411" s="33"/>
      <c r="AF411" s="33"/>
      <c r="AG411" s="33"/>
      <c r="AH411" s="33"/>
      <c r="AI411" s="33"/>
      <c r="AJ411" s="33"/>
      <c r="AK411" s="33"/>
      <c r="AL411" s="33"/>
      <c r="AM411" s="33"/>
      <c r="AN411" s="33"/>
      <c r="AO411" s="33"/>
    </row>
    <row r="412" spans="1:41" ht="12.75" customHeight="1">
      <c r="A412" s="223"/>
      <c r="B412" s="224"/>
      <c r="C412" s="225"/>
      <c r="D412" s="33"/>
      <c r="E412" s="33"/>
      <c r="F412" s="33"/>
      <c r="G412" s="33"/>
      <c r="H412" s="33"/>
      <c r="I412" s="374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F412" s="33"/>
      <c r="AG412" s="33"/>
      <c r="AH412" s="33"/>
      <c r="AI412" s="33"/>
      <c r="AJ412" s="33"/>
      <c r="AK412" s="33"/>
      <c r="AL412" s="33"/>
      <c r="AM412" s="33"/>
      <c r="AN412" s="33"/>
      <c r="AO412" s="33"/>
    </row>
    <row r="413" spans="1:41" ht="12.75" customHeight="1">
      <c r="A413" s="223"/>
      <c r="B413" s="224"/>
      <c r="C413" s="225"/>
      <c r="D413" s="33"/>
      <c r="E413" s="33"/>
      <c r="F413" s="33"/>
      <c r="G413" s="33"/>
      <c r="H413" s="33"/>
      <c r="I413" s="374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F413" s="33"/>
      <c r="AG413" s="33"/>
      <c r="AH413" s="33"/>
      <c r="AI413" s="33"/>
      <c r="AJ413" s="33"/>
      <c r="AK413" s="33"/>
      <c r="AL413" s="33"/>
      <c r="AM413" s="33"/>
      <c r="AN413" s="33"/>
      <c r="AO413" s="33"/>
    </row>
    <row r="414" spans="1:41" ht="12.75" customHeight="1">
      <c r="A414" s="223"/>
      <c r="B414" s="224"/>
      <c r="C414" s="225"/>
      <c r="D414" s="33"/>
      <c r="E414" s="33"/>
      <c r="F414" s="33"/>
      <c r="G414" s="33"/>
      <c r="H414" s="33"/>
      <c r="I414" s="374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F414" s="33"/>
      <c r="AG414" s="33"/>
      <c r="AH414" s="33"/>
      <c r="AI414" s="33"/>
      <c r="AJ414" s="33"/>
      <c r="AK414" s="33"/>
      <c r="AL414" s="33"/>
      <c r="AM414" s="33"/>
      <c r="AN414" s="33"/>
      <c r="AO414" s="33"/>
    </row>
    <row r="415" spans="1:41" ht="12.75" customHeight="1">
      <c r="A415" s="223"/>
      <c r="B415" s="224"/>
      <c r="C415" s="225"/>
      <c r="D415" s="33"/>
      <c r="E415" s="33"/>
      <c r="F415" s="33"/>
      <c r="G415" s="33"/>
      <c r="H415" s="33"/>
      <c r="I415" s="374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F415" s="33"/>
      <c r="AG415" s="33"/>
      <c r="AH415" s="33"/>
      <c r="AI415" s="33"/>
      <c r="AJ415" s="33"/>
      <c r="AK415" s="33"/>
      <c r="AL415" s="33"/>
      <c r="AM415" s="33"/>
      <c r="AN415" s="33"/>
      <c r="AO415" s="33"/>
    </row>
    <row r="416" spans="1:41" ht="12.75" customHeight="1">
      <c r="A416" s="223"/>
      <c r="B416" s="224"/>
      <c r="C416" s="225"/>
      <c r="D416" s="33"/>
      <c r="E416" s="33"/>
      <c r="F416" s="33"/>
      <c r="G416" s="33"/>
      <c r="H416" s="33"/>
      <c r="I416" s="374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F416" s="33"/>
      <c r="AG416" s="33"/>
      <c r="AH416" s="33"/>
      <c r="AI416" s="33"/>
      <c r="AJ416" s="33"/>
      <c r="AK416" s="33"/>
      <c r="AL416" s="33"/>
      <c r="AM416" s="33"/>
      <c r="AN416" s="33"/>
      <c r="AO416" s="33"/>
    </row>
    <row r="417" spans="1:41" ht="12.75" customHeight="1">
      <c r="A417" s="223"/>
      <c r="B417" s="224"/>
      <c r="C417" s="225"/>
      <c r="D417" s="33"/>
      <c r="E417" s="33"/>
      <c r="F417" s="33"/>
      <c r="G417" s="33"/>
      <c r="H417" s="33"/>
      <c r="I417" s="374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F417" s="33"/>
      <c r="AG417" s="33"/>
      <c r="AH417" s="33"/>
      <c r="AI417" s="33"/>
      <c r="AJ417" s="33"/>
      <c r="AK417" s="33"/>
      <c r="AL417" s="33"/>
      <c r="AM417" s="33"/>
      <c r="AN417" s="33"/>
      <c r="AO417" s="33"/>
    </row>
    <row r="418" spans="1:41" ht="12.75" customHeight="1">
      <c r="A418" s="223"/>
      <c r="B418" s="224"/>
      <c r="C418" s="225"/>
      <c r="D418" s="33"/>
      <c r="E418" s="33"/>
      <c r="F418" s="33"/>
      <c r="G418" s="33"/>
      <c r="H418" s="33"/>
      <c r="I418" s="374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F418" s="33"/>
      <c r="AG418" s="33"/>
      <c r="AH418" s="33"/>
      <c r="AI418" s="33"/>
      <c r="AJ418" s="33"/>
      <c r="AK418" s="33"/>
      <c r="AL418" s="33"/>
      <c r="AM418" s="33"/>
      <c r="AN418" s="33"/>
      <c r="AO418" s="33"/>
    </row>
    <row r="419" spans="1:41" ht="12.75" customHeight="1">
      <c r="A419" s="223"/>
      <c r="B419" s="224"/>
      <c r="C419" s="225"/>
      <c r="D419" s="33"/>
      <c r="E419" s="33"/>
      <c r="F419" s="33"/>
      <c r="G419" s="33"/>
      <c r="H419" s="33"/>
      <c r="I419" s="374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F419" s="33"/>
      <c r="AG419" s="33"/>
      <c r="AH419" s="33"/>
      <c r="AI419" s="33"/>
      <c r="AJ419" s="33"/>
      <c r="AK419" s="33"/>
      <c r="AL419" s="33"/>
      <c r="AM419" s="33"/>
      <c r="AN419" s="33"/>
      <c r="AO419" s="33"/>
    </row>
    <row r="420" spans="1:41" ht="12.75" customHeight="1">
      <c r="A420" s="223"/>
      <c r="B420" s="224"/>
      <c r="C420" s="225"/>
      <c r="D420" s="33"/>
      <c r="E420" s="33"/>
      <c r="F420" s="33"/>
      <c r="G420" s="33"/>
      <c r="H420" s="33"/>
      <c r="I420" s="374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F420" s="33"/>
      <c r="AG420" s="33"/>
      <c r="AH420" s="33"/>
      <c r="AI420" s="33"/>
      <c r="AJ420" s="33"/>
      <c r="AK420" s="33"/>
      <c r="AL420" s="33"/>
      <c r="AM420" s="33"/>
      <c r="AN420" s="33"/>
      <c r="AO420" s="33"/>
    </row>
    <row r="421" spans="1:41" ht="12.75" customHeight="1">
      <c r="A421" s="223"/>
      <c r="B421" s="224"/>
      <c r="C421" s="225"/>
      <c r="D421" s="33"/>
      <c r="E421" s="33"/>
      <c r="F421" s="33"/>
      <c r="G421" s="33"/>
      <c r="H421" s="33"/>
      <c r="I421" s="374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  <c r="AE421" s="33"/>
      <c r="AF421" s="33"/>
      <c r="AG421" s="33"/>
      <c r="AH421" s="33"/>
      <c r="AI421" s="33"/>
      <c r="AJ421" s="33"/>
      <c r="AK421" s="33"/>
      <c r="AL421" s="33"/>
      <c r="AM421" s="33"/>
      <c r="AN421" s="33"/>
      <c r="AO421" s="33"/>
    </row>
    <row r="422" spans="1:41" ht="12.75" customHeight="1">
      <c r="A422" s="223"/>
      <c r="B422" s="224"/>
      <c r="C422" s="225"/>
      <c r="D422" s="33"/>
      <c r="E422" s="33"/>
      <c r="F422" s="33"/>
      <c r="G422" s="33"/>
      <c r="H422" s="33"/>
      <c r="I422" s="374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F422" s="33"/>
      <c r="AG422" s="33"/>
      <c r="AH422" s="33"/>
      <c r="AI422" s="33"/>
      <c r="AJ422" s="33"/>
      <c r="AK422" s="33"/>
      <c r="AL422" s="33"/>
      <c r="AM422" s="33"/>
      <c r="AN422" s="33"/>
      <c r="AO422" s="33"/>
    </row>
    <row r="423" spans="1:41" ht="12.75" customHeight="1">
      <c r="A423" s="223"/>
      <c r="B423" s="224"/>
      <c r="C423" s="225"/>
      <c r="D423" s="33"/>
      <c r="E423" s="33"/>
      <c r="F423" s="33"/>
      <c r="G423" s="33"/>
      <c r="H423" s="33"/>
      <c r="I423" s="374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F423" s="33"/>
      <c r="AG423" s="33"/>
      <c r="AH423" s="33"/>
      <c r="AI423" s="33"/>
      <c r="AJ423" s="33"/>
      <c r="AK423" s="33"/>
      <c r="AL423" s="33"/>
      <c r="AM423" s="33"/>
      <c r="AN423" s="33"/>
      <c r="AO423" s="33"/>
    </row>
    <row r="424" spans="1:41" ht="12.75" customHeight="1">
      <c r="A424" s="223"/>
      <c r="B424" s="224"/>
      <c r="C424" s="225"/>
      <c r="D424" s="33"/>
      <c r="E424" s="33"/>
      <c r="F424" s="33"/>
      <c r="G424" s="33"/>
      <c r="H424" s="33"/>
      <c r="I424" s="374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F424" s="33"/>
      <c r="AG424" s="33"/>
      <c r="AH424" s="33"/>
      <c r="AI424" s="33"/>
      <c r="AJ424" s="33"/>
      <c r="AK424" s="33"/>
      <c r="AL424" s="33"/>
      <c r="AM424" s="33"/>
      <c r="AN424" s="33"/>
      <c r="AO424" s="33"/>
    </row>
    <row r="425" spans="1:41" ht="12.75" customHeight="1">
      <c r="A425" s="223"/>
      <c r="B425" s="224"/>
      <c r="C425" s="225"/>
      <c r="D425" s="33"/>
      <c r="E425" s="33"/>
      <c r="F425" s="33"/>
      <c r="G425" s="33"/>
      <c r="H425" s="33"/>
      <c r="I425" s="374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F425" s="33"/>
      <c r="AG425" s="33"/>
      <c r="AH425" s="33"/>
      <c r="AI425" s="33"/>
      <c r="AJ425" s="33"/>
      <c r="AK425" s="33"/>
      <c r="AL425" s="33"/>
      <c r="AM425" s="33"/>
      <c r="AN425" s="33"/>
      <c r="AO425" s="33"/>
    </row>
    <row r="426" spans="1:41" ht="12.75" customHeight="1">
      <c r="A426" s="223"/>
      <c r="B426" s="224"/>
      <c r="C426" s="225"/>
      <c r="D426" s="33"/>
      <c r="E426" s="33"/>
      <c r="F426" s="33"/>
      <c r="G426" s="33"/>
      <c r="H426" s="33"/>
      <c r="I426" s="374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F426" s="33"/>
      <c r="AG426" s="33"/>
      <c r="AH426" s="33"/>
      <c r="AI426" s="33"/>
      <c r="AJ426" s="33"/>
      <c r="AK426" s="33"/>
      <c r="AL426" s="33"/>
      <c r="AM426" s="33"/>
      <c r="AN426" s="33"/>
      <c r="AO426" s="33"/>
    </row>
    <row r="427" spans="1:41" ht="12.75" customHeight="1">
      <c r="A427" s="223"/>
      <c r="B427" s="224"/>
      <c r="C427" s="225"/>
      <c r="D427" s="33"/>
      <c r="E427" s="33"/>
      <c r="F427" s="33"/>
      <c r="G427" s="33"/>
      <c r="H427" s="33"/>
      <c r="I427" s="374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F427" s="33"/>
      <c r="AG427" s="33"/>
      <c r="AH427" s="33"/>
      <c r="AI427" s="33"/>
      <c r="AJ427" s="33"/>
      <c r="AK427" s="33"/>
      <c r="AL427" s="33"/>
      <c r="AM427" s="33"/>
      <c r="AN427" s="33"/>
      <c r="AO427" s="33"/>
    </row>
    <row r="428" spans="1:41" ht="12.75" customHeight="1">
      <c r="A428" s="223"/>
      <c r="B428" s="224"/>
      <c r="C428" s="225"/>
      <c r="D428" s="33"/>
      <c r="E428" s="33"/>
      <c r="F428" s="33"/>
      <c r="G428" s="33"/>
      <c r="H428" s="33"/>
      <c r="I428" s="374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F428" s="33"/>
      <c r="AG428" s="33"/>
      <c r="AH428" s="33"/>
      <c r="AI428" s="33"/>
      <c r="AJ428" s="33"/>
      <c r="AK428" s="33"/>
      <c r="AL428" s="33"/>
      <c r="AM428" s="33"/>
      <c r="AN428" s="33"/>
      <c r="AO428" s="33"/>
    </row>
    <row r="429" spans="1:41" ht="12.75" customHeight="1">
      <c r="A429" s="223"/>
      <c r="B429" s="224"/>
      <c r="C429" s="225"/>
      <c r="D429" s="33"/>
      <c r="E429" s="33"/>
      <c r="F429" s="33"/>
      <c r="G429" s="33"/>
      <c r="H429" s="33"/>
      <c r="I429" s="374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F429" s="33"/>
      <c r="AG429" s="33"/>
      <c r="AH429" s="33"/>
      <c r="AI429" s="33"/>
      <c r="AJ429" s="33"/>
      <c r="AK429" s="33"/>
      <c r="AL429" s="33"/>
      <c r="AM429" s="33"/>
      <c r="AN429" s="33"/>
      <c r="AO429" s="33"/>
    </row>
    <row r="430" spans="1:41" ht="12.75" customHeight="1">
      <c r="A430" s="223"/>
      <c r="B430" s="224"/>
      <c r="C430" s="225"/>
      <c r="D430" s="33"/>
      <c r="E430" s="33"/>
      <c r="F430" s="33"/>
      <c r="G430" s="33"/>
      <c r="H430" s="33"/>
      <c r="I430" s="374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F430" s="33"/>
      <c r="AG430" s="33"/>
      <c r="AH430" s="33"/>
      <c r="AI430" s="33"/>
      <c r="AJ430" s="33"/>
      <c r="AK430" s="33"/>
      <c r="AL430" s="33"/>
      <c r="AM430" s="33"/>
      <c r="AN430" s="33"/>
      <c r="AO430" s="33"/>
    </row>
    <row r="431" spans="1:41" ht="12.75" customHeight="1">
      <c r="A431" s="223"/>
      <c r="B431" s="224"/>
      <c r="C431" s="225"/>
      <c r="D431" s="33"/>
      <c r="E431" s="33"/>
      <c r="F431" s="33"/>
      <c r="G431" s="33"/>
      <c r="H431" s="33"/>
      <c r="I431" s="374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F431" s="33"/>
      <c r="AG431" s="33"/>
      <c r="AH431" s="33"/>
      <c r="AI431" s="33"/>
      <c r="AJ431" s="33"/>
      <c r="AK431" s="33"/>
      <c r="AL431" s="33"/>
      <c r="AM431" s="33"/>
      <c r="AN431" s="33"/>
      <c r="AO431" s="33"/>
    </row>
    <row r="432" spans="1:41" ht="12.75" customHeight="1">
      <c r="A432" s="223"/>
      <c r="B432" s="224"/>
      <c r="C432" s="225"/>
      <c r="D432" s="33"/>
      <c r="E432" s="33"/>
      <c r="F432" s="33"/>
      <c r="G432" s="33"/>
      <c r="H432" s="33"/>
      <c r="I432" s="374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F432" s="33"/>
      <c r="AG432" s="33"/>
      <c r="AH432" s="33"/>
      <c r="AI432" s="33"/>
      <c r="AJ432" s="33"/>
      <c r="AK432" s="33"/>
      <c r="AL432" s="33"/>
      <c r="AM432" s="33"/>
      <c r="AN432" s="33"/>
      <c r="AO432" s="33"/>
    </row>
    <row r="433" spans="1:41" ht="12.75" customHeight="1">
      <c r="A433" s="223"/>
      <c r="B433" s="224"/>
      <c r="C433" s="225"/>
      <c r="D433" s="33"/>
      <c r="E433" s="33"/>
      <c r="F433" s="33"/>
      <c r="G433" s="33"/>
      <c r="H433" s="33"/>
      <c r="I433" s="374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F433" s="33"/>
      <c r="AG433" s="33"/>
      <c r="AH433" s="33"/>
      <c r="AI433" s="33"/>
      <c r="AJ433" s="33"/>
      <c r="AK433" s="33"/>
      <c r="AL433" s="33"/>
      <c r="AM433" s="33"/>
      <c r="AN433" s="33"/>
      <c r="AO433" s="33"/>
    </row>
    <row r="434" spans="1:41" ht="12.75" customHeight="1">
      <c r="A434" s="223"/>
      <c r="B434" s="224"/>
      <c r="C434" s="225"/>
      <c r="D434" s="33"/>
      <c r="E434" s="33"/>
      <c r="F434" s="33"/>
      <c r="G434" s="33"/>
      <c r="H434" s="33"/>
      <c r="I434" s="374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F434" s="33"/>
      <c r="AG434" s="33"/>
      <c r="AH434" s="33"/>
      <c r="AI434" s="33"/>
      <c r="AJ434" s="33"/>
      <c r="AK434" s="33"/>
      <c r="AL434" s="33"/>
      <c r="AM434" s="33"/>
      <c r="AN434" s="33"/>
      <c r="AO434" s="33"/>
    </row>
    <row r="435" spans="1:41" ht="12.75" customHeight="1">
      <c r="A435" s="223"/>
      <c r="B435" s="224"/>
      <c r="C435" s="225"/>
      <c r="D435" s="33"/>
      <c r="E435" s="33"/>
      <c r="F435" s="33"/>
      <c r="G435" s="33"/>
      <c r="H435" s="33"/>
      <c r="I435" s="374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F435" s="33"/>
      <c r="AG435" s="33"/>
      <c r="AH435" s="33"/>
      <c r="AI435" s="33"/>
      <c r="AJ435" s="33"/>
      <c r="AK435" s="33"/>
      <c r="AL435" s="33"/>
      <c r="AM435" s="33"/>
      <c r="AN435" s="33"/>
      <c r="AO435" s="33"/>
    </row>
    <row r="436" spans="1:41" ht="12.75" customHeight="1">
      <c r="A436" s="223"/>
      <c r="B436" s="224"/>
      <c r="C436" s="225"/>
      <c r="D436" s="33"/>
      <c r="E436" s="33"/>
      <c r="F436" s="33"/>
      <c r="G436" s="33"/>
      <c r="H436" s="33"/>
      <c r="I436" s="374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F436" s="33"/>
      <c r="AG436" s="33"/>
      <c r="AH436" s="33"/>
      <c r="AI436" s="33"/>
      <c r="AJ436" s="33"/>
      <c r="AK436" s="33"/>
      <c r="AL436" s="33"/>
      <c r="AM436" s="33"/>
      <c r="AN436" s="33"/>
      <c r="AO436" s="33"/>
    </row>
    <row r="437" spans="1:41" ht="12.75" customHeight="1">
      <c r="A437" s="223"/>
      <c r="B437" s="224"/>
      <c r="C437" s="225"/>
      <c r="D437" s="33"/>
      <c r="E437" s="33"/>
      <c r="F437" s="33"/>
      <c r="G437" s="33"/>
      <c r="H437" s="33"/>
      <c r="I437" s="374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F437" s="33"/>
      <c r="AG437" s="33"/>
      <c r="AH437" s="33"/>
      <c r="AI437" s="33"/>
      <c r="AJ437" s="33"/>
      <c r="AK437" s="33"/>
      <c r="AL437" s="33"/>
      <c r="AM437" s="33"/>
      <c r="AN437" s="33"/>
      <c r="AO437" s="33"/>
    </row>
    <row r="438" spans="1:41" ht="12.75" customHeight="1">
      <c r="A438" s="223"/>
      <c r="B438" s="224"/>
      <c r="C438" s="225"/>
      <c r="D438" s="33"/>
      <c r="E438" s="33"/>
      <c r="F438" s="33"/>
      <c r="G438" s="33"/>
      <c r="H438" s="33"/>
      <c r="I438" s="374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F438" s="33"/>
      <c r="AG438" s="33"/>
      <c r="AH438" s="33"/>
      <c r="AI438" s="33"/>
      <c r="AJ438" s="33"/>
      <c r="AK438" s="33"/>
      <c r="AL438" s="33"/>
      <c r="AM438" s="33"/>
      <c r="AN438" s="33"/>
      <c r="AO438" s="33"/>
    </row>
    <row r="439" spans="1:41" ht="12.75" customHeight="1">
      <c r="A439" s="223"/>
      <c r="B439" s="224"/>
      <c r="C439" s="225"/>
      <c r="D439" s="33"/>
      <c r="E439" s="33"/>
      <c r="F439" s="33"/>
      <c r="G439" s="33"/>
      <c r="H439" s="33"/>
      <c r="I439" s="374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F439" s="33"/>
      <c r="AG439" s="33"/>
      <c r="AH439" s="33"/>
      <c r="AI439" s="33"/>
      <c r="AJ439" s="33"/>
      <c r="AK439" s="33"/>
      <c r="AL439" s="33"/>
      <c r="AM439" s="33"/>
      <c r="AN439" s="33"/>
      <c r="AO439" s="33"/>
    </row>
    <row r="440" spans="1:41" ht="12.75" customHeight="1">
      <c r="A440" s="223"/>
      <c r="B440" s="224"/>
      <c r="C440" s="225"/>
      <c r="D440" s="33"/>
      <c r="E440" s="33"/>
      <c r="F440" s="33"/>
      <c r="G440" s="33"/>
      <c r="H440" s="33"/>
      <c r="I440" s="374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F440" s="33"/>
      <c r="AG440" s="33"/>
      <c r="AH440" s="33"/>
      <c r="AI440" s="33"/>
      <c r="AJ440" s="33"/>
      <c r="AK440" s="33"/>
      <c r="AL440" s="33"/>
      <c r="AM440" s="33"/>
      <c r="AN440" s="33"/>
      <c r="AO440" s="33"/>
    </row>
    <row r="441" spans="1:41" ht="12.75" customHeight="1">
      <c r="A441" s="223"/>
      <c r="B441" s="224"/>
      <c r="C441" s="225"/>
      <c r="D441" s="33"/>
      <c r="E441" s="33"/>
      <c r="F441" s="33"/>
      <c r="G441" s="33"/>
      <c r="H441" s="33"/>
      <c r="I441" s="374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F441" s="33"/>
      <c r="AG441" s="33"/>
      <c r="AH441" s="33"/>
      <c r="AI441" s="33"/>
      <c r="AJ441" s="33"/>
      <c r="AK441" s="33"/>
      <c r="AL441" s="33"/>
      <c r="AM441" s="33"/>
      <c r="AN441" s="33"/>
      <c r="AO441" s="33"/>
    </row>
    <row r="442" spans="1:41" ht="12.75" customHeight="1">
      <c r="A442" s="223"/>
      <c r="B442" s="224"/>
      <c r="C442" s="225"/>
      <c r="D442" s="33"/>
      <c r="E442" s="33"/>
      <c r="F442" s="33"/>
      <c r="G442" s="33"/>
      <c r="H442" s="33"/>
      <c r="I442" s="374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F442" s="33"/>
      <c r="AG442" s="33"/>
      <c r="AH442" s="33"/>
      <c r="AI442" s="33"/>
      <c r="AJ442" s="33"/>
      <c r="AK442" s="33"/>
      <c r="AL442" s="33"/>
      <c r="AM442" s="33"/>
      <c r="AN442" s="33"/>
      <c r="AO442" s="33"/>
    </row>
    <row r="443" spans="1:41" ht="12.75" customHeight="1">
      <c r="A443" s="223"/>
      <c r="B443" s="224"/>
      <c r="C443" s="225"/>
      <c r="D443" s="33"/>
      <c r="E443" s="33"/>
      <c r="F443" s="33"/>
      <c r="G443" s="33"/>
      <c r="H443" s="33"/>
      <c r="I443" s="374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F443" s="33"/>
      <c r="AG443" s="33"/>
      <c r="AH443" s="33"/>
      <c r="AI443" s="33"/>
      <c r="AJ443" s="33"/>
      <c r="AK443" s="33"/>
      <c r="AL443" s="33"/>
      <c r="AM443" s="33"/>
      <c r="AN443" s="33"/>
      <c r="AO443" s="33"/>
    </row>
    <row r="444" spans="1:41" ht="12.75" customHeight="1">
      <c r="A444" s="223"/>
      <c r="B444" s="224"/>
      <c r="C444" s="225"/>
      <c r="D444" s="33"/>
      <c r="E444" s="33"/>
      <c r="F444" s="33"/>
      <c r="G444" s="33"/>
      <c r="H444" s="33"/>
      <c r="I444" s="374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F444" s="33"/>
      <c r="AG444" s="33"/>
      <c r="AH444" s="33"/>
      <c r="AI444" s="33"/>
      <c r="AJ444" s="33"/>
      <c r="AK444" s="33"/>
      <c r="AL444" s="33"/>
      <c r="AM444" s="33"/>
      <c r="AN444" s="33"/>
      <c r="AO444" s="33"/>
    </row>
    <row r="445" spans="1:41" ht="12.75" customHeight="1">
      <c r="A445" s="223"/>
      <c r="B445" s="224"/>
      <c r="C445" s="225"/>
      <c r="D445" s="33"/>
      <c r="E445" s="33"/>
      <c r="F445" s="33"/>
      <c r="G445" s="33"/>
      <c r="H445" s="33"/>
      <c r="I445" s="374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F445" s="33"/>
      <c r="AG445" s="33"/>
      <c r="AH445" s="33"/>
      <c r="AI445" s="33"/>
      <c r="AJ445" s="33"/>
      <c r="AK445" s="33"/>
      <c r="AL445" s="33"/>
      <c r="AM445" s="33"/>
      <c r="AN445" s="33"/>
      <c r="AO445" s="33"/>
    </row>
    <row r="446" spans="1:41" ht="12.75" customHeight="1">
      <c r="A446" s="223"/>
      <c r="B446" s="224"/>
      <c r="C446" s="225"/>
      <c r="D446" s="33"/>
      <c r="E446" s="33"/>
      <c r="F446" s="33"/>
      <c r="G446" s="33"/>
      <c r="H446" s="33"/>
      <c r="I446" s="374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F446" s="33"/>
      <c r="AG446" s="33"/>
      <c r="AH446" s="33"/>
      <c r="AI446" s="33"/>
      <c r="AJ446" s="33"/>
      <c r="AK446" s="33"/>
      <c r="AL446" s="33"/>
      <c r="AM446" s="33"/>
      <c r="AN446" s="33"/>
      <c r="AO446" s="33"/>
    </row>
    <row r="447" spans="1:41" ht="12.75" customHeight="1">
      <c r="A447" s="223"/>
      <c r="B447" s="224"/>
      <c r="C447" s="225"/>
      <c r="D447" s="33"/>
      <c r="E447" s="33"/>
      <c r="F447" s="33"/>
      <c r="G447" s="33"/>
      <c r="H447" s="33"/>
      <c r="I447" s="374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F447" s="33"/>
      <c r="AG447" s="33"/>
      <c r="AH447" s="33"/>
      <c r="AI447" s="33"/>
      <c r="AJ447" s="33"/>
      <c r="AK447" s="33"/>
      <c r="AL447" s="33"/>
      <c r="AM447" s="33"/>
      <c r="AN447" s="33"/>
      <c r="AO447" s="33"/>
    </row>
    <row r="448" spans="1:41" ht="12.75" customHeight="1">
      <c r="A448" s="223"/>
      <c r="B448" s="224"/>
      <c r="C448" s="225"/>
      <c r="D448" s="33"/>
      <c r="E448" s="33"/>
      <c r="F448" s="33"/>
      <c r="G448" s="33"/>
      <c r="H448" s="33"/>
      <c r="I448" s="374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F448" s="33"/>
      <c r="AG448" s="33"/>
      <c r="AH448" s="33"/>
      <c r="AI448" s="33"/>
      <c r="AJ448" s="33"/>
      <c r="AK448" s="33"/>
      <c r="AL448" s="33"/>
      <c r="AM448" s="33"/>
      <c r="AN448" s="33"/>
      <c r="AO448" s="33"/>
    </row>
    <row r="449" spans="1:41" ht="12.75" customHeight="1">
      <c r="A449" s="223"/>
      <c r="B449" s="224"/>
      <c r="C449" s="225"/>
      <c r="D449" s="33"/>
      <c r="E449" s="33"/>
      <c r="F449" s="33"/>
      <c r="G449" s="33"/>
      <c r="H449" s="33"/>
      <c r="I449" s="374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F449" s="33"/>
      <c r="AG449" s="33"/>
      <c r="AH449" s="33"/>
      <c r="AI449" s="33"/>
      <c r="AJ449" s="33"/>
      <c r="AK449" s="33"/>
      <c r="AL449" s="33"/>
      <c r="AM449" s="33"/>
      <c r="AN449" s="33"/>
      <c r="AO449" s="33"/>
    </row>
    <row r="450" spans="1:41" ht="12.75" customHeight="1">
      <c r="A450" s="223"/>
      <c r="B450" s="224"/>
      <c r="C450" s="225"/>
      <c r="D450" s="33"/>
      <c r="E450" s="33"/>
      <c r="F450" s="33"/>
      <c r="G450" s="33"/>
      <c r="H450" s="33"/>
      <c r="I450" s="374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F450" s="33"/>
      <c r="AG450" s="33"/>
      <c r="AH450" s="33"/>
      <c r="AI450" s="33"/>
      <c r="AJ450" s="33"/>
      <c r="AK450" s="33"/>
      <c r="AL450" s="33"/>
      <c r="AM450" s="33"/>
      <c r="AN450" s="33"/>
      <c r="AO450" s="33"/>
    </row>
    <row r="451" spans="1:41" ht="12.75" customHeight="1">
      <c r="A451" s="223"/>
      <c r="B451" s="224"/>
      <c r="C451" s="225"/>
      <c r="D451" s="33"/>
      <c r="E451" s="33"/>
      <c r="F451" s="33"/>
      <c r="G451" s="33"/>
      <c r="H451" s="33"/>
      <c r="I451" s="374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F451" s="33"/>
      <c r="AG451" s="33"/>
      <c r="AH451" s="33"/>
      <c r="AI451" s="33"/>
      <c r="AJ451" s="33"/>
      <c r="AK451" s="33"/>
      <c r="AL451" s="33"/>
      <c r="AM451" s="33"/>
      <c r="AN451" s="33"/>
      <c r="AO451" s="33"/>
    </row>
    <row r="452" spans="1:41" ht="12.75" customHeight="1">
      <c r="A452" s="223"/>
      <c r="B452" s="224"/>
      <c r="C452" s="225"/>
      <c r="D452" s="33"/>
      <c r="E452" s="33"/>
      <c r="F452" s="33"/>
      <c r="G452" s="33"/>
      <c r="H452" s="33"/>
      <c r="I452" s="374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F452" s="33"/>
      <c r="AG452" s="33"/>
      <c r="AH452" s="33"/>
      <c r="AI452" s="33"/>
      <c r="AJ452" s="33"/>
      <c r="AK452" s="33"/>
      <c r="AL452" s="33"/>
      <c r="AM452" s="33"/>
      <c r="AN452" s="33"/>
      <c r="AO452" s="33"/>
    </row>
    <row r="453" spans="1:41" ht="12.75" customHeight="1">
      <c r="A453" s="223"/>
      <c r="B453" s="224"/>
      <c r="C453" s="225"/>
      <c r="D453" s="33"/>
      <c r="E453" s="33"/>
      <c r="F453" s="33"/>
      <c r="G453" s="33"/>
      <c r="H453" s="33"/>
      <c r="I453" s="374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F453" s="33"/>
      <c r="AG453" s="33"/>
      <c r="AH453" s="33"/>
      <c r="AI453" s="33"/>
      <c r="AJ453" s="33"/>
      <c r="AK453" s="33"/>
      <c r="AL453" s="33"/>
      <c r="AM453" s="33"/>
      <c r="AN453" s="33"/>
      <c r="AO453" s="33"/>
    </row>
    <row r="454" spans="1:41" ht="12.75" customHeight="1">
      <c r="A454" s="223"/>
      <c r="B454" s="224"/>
      <c r="C454" s="225"/>
      <c r="D454" s="33"/>
      <c r="E454" s="33"/>
      <c r="F454" s="33"/>
      <c r="G454" s="33"/>
      <c r="H454" s="33"/>
      <c r="I454" s="374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F454" s="33"/>
      <c r="AG454" s="33"/>
      <c r="AH454" s="33"/>
      <c r="AI454" s="33"/>
      <c r="AJ454" s="33"/>
      <c r="AK454" s="33"/>
      <c r="AL454" s="33"/>
      <c r="AM454" s="33"/>
      <c r="AN454" s="33"/>
      <c r="AO454" s="33"/>
    </row>
    <row r="455" spans="1:41" ht="12.75" customHeight="1">
      <c r="A455" s="223"/>
      <c r="B455" s="224"/>
      <c r="C455" s="225"/>
      <c r="D455" s="33"/>
      <c r="E455" s="33"/>
      <c r="F455" s="33"/>
      <c r="G455" s="33"/>
      <c r="H455" s="33"/>
      <c r="I455" s="374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F455" s="33"/>
      <c r="AG455" s="33"/>
      <c r="AH455" s="33"/>
      <c r="AI455" s="33"/>
      <c r="AJ455" s="33"/>
      <c r="AK455" s="33"/>
      <c r="AL455" s="33"/>
      <c r="AM455" s="33"/>
      <c r="AN455" s="33"/>
      <c r="AO455" s="33"/>
    </row>
    <row r="456" spans="1:41" ht="12.75" customHeight="1">
      <c r="A456" s="223"/>
      <c r="B456" s="224"/>
      <c r="C456" s="225"/>
      <c r="D456" s="33"/>
      <c r="E456" s="33"/>
      <c r="F456" s="33"/>
      <c r="G456" s="33"/>
      <c r="H456" s="33"/>
      <c r="I456" s="374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F456" s="33"/>
      <c r="AG456" s="33"/>
      <c r="AH456" s="33"/>
      <c r="AI456" s="33"/>
      <c r="AJ456" s="33"/>
      <c r="AK456" s="33"/>
      <c r="AL456" s="33"/>
      <c r="AM456" s="33"/>
      <c r="AN456" s="33"/>
      <c r="AO456" s="33"/>
    </row>
    <row r="457" spans="1:41" ht="12.75" customHeight="1">
      <c r="A457" s="223"/>
      <c r="B457" s="224"/>
      <c r="C457" s="225"/>
      <c r="D457" s="33"/>
      <c r="E457" s="33"/>
      <c r="F457" s="33"/>
      <c r="G457" s="33"/>
      <c r="H457" s="33"/>
      <c r="I457" s="374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F457" s="33"/>
      <c r="AG457" s="33"/>
      <c r="AH457" s="33"/>
      <c r="AI457" s="33"/>
      <c r="AJ457" s="33"/>
      <c r="AK457" s="33"/>
      <c r="AL457" s="33"/>
      <c r="AM457" s="33"/>
      <c r="AN457" s="33"/>
      <c r="AO457" s="33"/>
    </row>
    <row r="458" spans="1:41" ht="12.75" customHeight="1">
      <c r="A458" s="223"/>
      <c r="B458" s="224"/>
      <c r="C458" s="225"/>
      <c r="D458" s="33"/>
      <c r="E458" s="33"/>
      <c r="F458" s="33"/>
      <c r="G458" s="33"/>
      <c r="H458" s="33"/>
      <c r="I458" s="374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F458" s="33"/>
      <c r="AG458" s="33"/>
      <c r="AH458" s="33"/>
      <c r="AI458" s="33"/>
      <c r="AJ458" s="33"/>
      <c r="AK458" s="33"/>
      <c r="AL458" s="33"/>
      <c r="AM458" s="33"/>
      <c r="AN458" s="33"/>
      <c r="AO458" s="33"/>
    </row>
    <row r="459" spans="1:41" ht="12.75" customHeight="1">
      <c r="A459" s="223"/>
      <c r="B459" s="224"/>
      <c r="C459" s="225"/>
      <c r="D459" s="33"/>
      <c r="E459" s="33"/>
      <c r="F459" s="33"/>
      <c r="G459" s="33"/>
      <c r="H459" s="33"/>
      <c r="I459" s="374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F459" s="33"/>
      <c r="AG459" s="33"/>
      <c r="AH459" s="33"/>
      <c r="AI459" s="33"/>
      <c r="AJ459" s="33"/>
      <c r="AK459" s="33"/>
      <c r="AL459" s="33"/>
      <c r="AM459" s="33"/>
      <c r="AN459" s="33"/>
      <c r="AO459" s="33"/>
    </row>
    <row r="460" spans="1:41" ht="12.75" customHeight="1">
      <c r="A460" s="223"/>
      <c r="B460" s="224"/>
      <c r="C460" s="225"/>
      <c r="D460" s="33"/>
      <c r="E460" s="33"/>
      <c r="F460" s="33"/>
      <c r="G460" s="33"/>
      <c r="H460" s="33"/>
      <c r="I460" s="374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F460" s="33"/>
      <c r="AG460" s="33"/>
      <c r="AH460" s="33"/>
      <c r="AI460" s="33"/>
      <c r="AJ460" s="33"/>
      <c r="AK460" s="33"/>
      <c r="AL460" s="33"/>
      <c r="AM460" s="33"/>
      <c r="AN460" s="33"/>
      <c r="AO460" s="33"/>
    </row>
    <row r="461" spans="1:41" ht="12.75" customHeight="1">
      <c r="A461" s="223"/>
      <c r="B461" s="224"/>
      <c r="C461" s="225"/>
      <c r="D461" s="33"/>
      <c r="E461" s="33"/>
      <c r="F461" s="33"/>
      <c r="G461" s="33"/>
      <c r="H461" s="33"/>
      <c r="I461" s="374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F461" s="33"/>
      <c r="AG461" s="33"/>
      <c r="AH461" s="33"/>
      <c r="AI461" s="33"/>
      <c r="AJ461" s="33"/>
      <c r="AK461" s="33"/>
      <c r="AL461" s="33"/>
      <c r="AM461" s="33"/>
      <c r="AN461" s="33"/>
      <c r="AO461" s="33"/>
    </row>
    <row r="462" spans="1:41" ht="12.75" customHeight="1">
      <c r="A462" s="223"/>
      <c r="B462" s="224"/>
      <c r="C462" s="225"/>
      <c r="D462" s="33"/>
      <c r="E462" s="33"/>
      <c r="F462" s="33"/>
      <c r="G462" s="33"/>
      <c r="H462" s="33"/>
      <c r="I462" s="374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F462" s="33"/>
      <c r="AG462" s="33"/>
      <c r="AH462" s="33"/>
      <c r="AI462" s="33"/>
      <c r="AJ462" s="33"/>
      <c r="AK462" s="33"/>
      <c r="AL462" s="33"/>
      <c r="AM462" s="33"/>
      <c r="AN462" s="33"/>
      <c r="AO462" s="33"/>
    </row>
    <row r="463" spans="1:41" ht="12.75" customHeight="1">
      <c r="A463" s="223"/>
      <c r="B463" s="224"/>
      <c r="C463" s="225"/>
      <c r="D463" s="33"/>
      <c r="E463" s="33"/>
      <c r="F463" s="33"/>
      <c r="G463" s="33"/>
      <c r="H463" s="33"/>
      <c r="I463" s="374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F463" s="33"/>
      <c r="AG463" s="33"/>
      <c r="AH463" s="33"/>
      <c r="AI463" s="33"/>
      <c r="AJ463" s="33"/>
      <c r="AK463" s="33"/>
      <c r="AL463" s="33"/>
      <c r="AM463" s="33"/>
      <c r="AN463" s="33"/>
      <c r="AO463" s="33"/>
    </row>
    <row r="464" spans="1:41" ht="12.75" customHeight="1">
      <c r="A464" s="223"/>
      <c r="B464" s="224"/>
      <c r="C464" s="225"/>
      <c r="D464" s="33"/>
      <c r="E464" s="33"/>
      <c r="F464" s="33"/>
      <c r="G464" s="33"/>
      <c r="H464" s="33"/>
      <c r="I464" s="374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F464" s="33"/>
      <c r="AG464" s="33"/>
      <c r="AH464" s="33"/>
      <c r="AI464" s="33"/>
      <c r="AJ464" s="33"/>
      <c r="AK464" s="33"/>
      <c r="AL464" s="33"/>
      <c r="AM464" s="33"/>
      <c r="AN464" s="33"/>
      <c r="AO464" s="33"/>
    </row>
    <row r="465" spans="1:41" ht="12.75" customHeight="1">
      <c r="A465" s="223"/>
      <c r="B465" s="224"/>
      <c r="C465" s="225"/>
      <c r="D465" s="33"/>
      <c r="E465" s="33"/>
      <c r="F465" s="33"/>
      <c r="G465" s="33"/>
      <c r="H465" s="33"/>
      <c r="I465" s="374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F465" s="33"/>
      <c r="AG465" s="33"/>
      <c r="AH465" s="33"/>
      <c r="AI465" s="33"/>
      <c r="AJ465" s="33"/>
      <c r="AK465" s="33"/>
      <c r="AL465" s="33"/>
      <c r="AM465" s="33"/>
      <c r="AN465" s="33"/>
      <c r="AO465" s="33"/>
    </row>
    <row r="466" spans="1:41" ht="12.75" customHeight="1">
      <c r="A466" s="223"/>
      <c r="B466" s="224"/>
      <c r="C466" s="225"/>
      <c r="D466" s="33"/>
      <c r="E466" s="33"/>
      <c r="F466" s="33"/>
      <c r="G466" s="33"/>
      <c r="H466" s="33"/>
      <c r="I466" s="374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F466" s="33"/>
      <c r="AG466" s="33"/>
      <c r="AH466" s="33"/>
      <c r="AI466" s="33"/>
      <c r="AJ466" s="33"/>
      <c r="AK466" s="33"/>
      <c r="AL466" s="33"/>
      <c r="AM466" s="33"/>
      <c r="AN466" s="33"/>
      <c r="AO466" s="33"/>
    </row>
    <row r="467" spans="1:41" ht="12.75" customHeight="1">
      <c r="A467" s="223"/>
      <c r="B467" s="224"/>
      <c r="C467" s="225"/>
      <c r="D467" s="33"/>
      <c r="E467" s="33"/>
      <c r="F467" s="33"/>
      <c r="G467" s="33"/>
      <c r="H467" s="33"/>
      <c r="I467" s="374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F467" s="33"/>
      <c r="AG467" s="33"/>
      <c r="AH467" s="33"/>
      <c r="AI467" s="33"/>
      <c r="AJ467" s="33"/>
      <c r="AK467" s="33"/>
      <c r="AL467" s="33"/>
      <c r="AM467" s="33"/>
      <c r="AN467" s="33"/>
      <c r="AO467" s="33"/>
    </row>
    <row r="468" spans="1:41" ht="12.75" customHeight="1">
      <c r="A468" s="223"/>
      <c r="B468" s="224"/>
      <c r="C468" s="225"/>
      <c r="D468" s="33"/>
      <c r="E468" s="33"/>
      <c r="F468" s="33"/>
      <c r="G468" s="33"/>
      <c r="H468" s="33"/>
      <c r="I468" s="374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F468" s="33"/>
      <c r="AG468" s="33"/>
      <c r="AH468" s="33"/>
      <c r="AI468" s="33"/>
      <c r="AJ468" s="33"/>
      <c r="AK468" s="33"/>
      <c r="AL468" s="33"/>
      <c r="AM468" s="33"/>
      <c r="AN468" s="33"/>
      <c r="AO468" s="33"/>
    </row>
    <row r="469" spans="1:41" ht="12.75" customHeight="1">
      <c r="A469" s="223"/>
      <c r="B469" s="224"/>
      <c r="C469" s="225"/>
      <c r="D469" s="33"/>
      <c r="E469" s="33"/>
      <c r="F469" s="33"/>
      <c r="G469" s="33"/>
      <c r="H469" s="33"/>
      <c r="I469" s="374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F469" s="33"/>
      <c r="AG469" s="33"/>
      <c r="AH469" s="33"/>
      <c r="AI469" s="33"/>
      <c r="AJ469" s="33"/>
      <c r="AK469" s="33"/>
      <c r="AL469" s="33"/>
      <c r="AM469" s="33"/>
      <c r="AN469" s="33"/>
      <c r="AO469" s="33"/>
    </row>
    <row r="470" spans="1:41" ht="12.75" customHeight="1">
      <c r="A470" s="223"/>
      <c r="B470" s="224"/>
      <c r="C470" s="225"/>
      <c r="D470" s="33"/>
      <c r="E470" s="33"/>
      <c r="F470" s="33"/>
      <c r="G470" s="33"/>
      <c r="H470" s="33"/>
      <c r="I470" s="374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  <c r="AF470" s="33"/>
      <c r="AG470" s="33"/>
      <c r="AH470" s="33"/>
      <c r="AI470" s="33"/>
      <c r="AJ470" s="33"/>
      <c r="AK470" s="33"/>
      <c r="AL470" s="33"/>
      <c r="AM470" s="33"/>
      <c r="AN470" s="33"/>
      <c r="AO470" s="33"/>
    </row>
    <row r="471" spans="1:41" ht="12.75" customHeight="1">
      <c r="A471" s="223"/>
      <c r="B471" s="224"/>
      <c r="C471" s="225"/>
      <c r="D471" s="33"/>
      <c r="E471" s="33"/>
      <c r="F471" s="33"/>
      <c r="G471" s="33"/>
      <c r="H471" s="33"/>
      <c r="I471" s="374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F471" s="33"/>
      <c r="AG471" s="33"/>
      <c r="AH471" s="33"/>
      <c r="AI471" s="33"/>
      <c r="AJ471" s="33"/>
      <c r="AK471" s="33"/>
      <c r="AL471" s="33"/>
      <c r="AM471" s="33"/>
      <c r="AN471" s="33"/>
      <c r="AO471" s="33"/>
    </row>
    <row r="472" spans="1:41" ht="12.75" customHeight="1">
      <c r="A472" s="223"/>
      <c r="B472" s="224"/>
      <c r="C472" s="225"/>
      <c r="D472" s="33"/>
      <c r="E472" s="33"/>
      <c r="F472" s="33"/>
      <c r="G472" s="33"/>
      <c r="H472" s="33"/>
      <c r="I472" s="374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F472" s="33"/>
      <c r="AG472" s="33"/>
      <c r="AH472" s="33"/>
      <c r="AI472" s="33"/>
      <c r="AJ472" s="33"/>
      <c r="AK472" s="33"/>
      <c r="AL472" s="33"/>
      <c r="AM472" s="33"/>
      <c r="AN472" s="33"/>
      <c r="AO472" s="33"/>
    </row>
    <row r="473" spans="1:41" ht="12.75" customHeight="1">
      <c r="A473" s="223"/>
      <c r="B473" s="224"/>
      <c r="C473" s="225"/>
      <c r="D473" s="33"/>
      <c r="E473" s="33"/>
      <c r="F473" s="33"/>
      <c r="G473" s="33"/>
      <c r="H473" s="33"/>
      <c r="I473" s="374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  <c r="AF473" s="33"/>
      <c r="AG473" s="33"/>
      <c r="AH473" s="33"/>
      <c r="AI473" s="33"/>
      <c r="AJ473" s="33"/>
      <c r="AK473" s="33"/>
      <c r="AL473" s="33"/>
      <c r="AM473" s="33"/>
      <c r="AN473" s="33"/>
      <c r="AO473" s="33"/>
    </row>
    <row r="474" spans="1:41" ht="12.75" customHeight="1">
      <c r="A474" s="223"/>
      <c r="B474" s="224"/>
      <c r="C474" s="225"/>
      <c r="D474" s="33"/>
      <c r="E474" s="33"/>
      <c r="F474" s="33"/>
      <c r="G474" s="33"/>
      <c r="H474" s="33"/>
      <c r="I474" s="374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F474" s="33"/>
      <c r="AG474" s="33"/>
      <c r="AH474" s="33"/>
      <c r="AI474" s="33"/>
      <c r="AJ474" s="33"/>
      <c r="AK474" s="33"/>
      <c r="AL474" s="33"/>
      <c r="AM474" s="33"/>
      <c r="AN474" s="33"/>
      <c r="AO474" s="33"/>
    </row>
    <row r="475" spans="1:41" ht="12.75" customHeight="1">
      <c r="A475" s="223"/>
      <c r="B475" s="224"/>
      <c r="C475" s="225"/>
      <c r="D475" s="33"/>
      <c r="E475" s="33"/>
      <c r="F475" s="33"/>
      <c r="G475" s="33"/>
      <c r="H475" s="33"/>
      <c r="I475" s="374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F475" s="33"/>
      <c r="AG475" s="33"/>
      <c r="AH475" s="33"/>
      <c r="AI475" s="33"/>
      <c r="AJ475" s="33"/>
      <c r="AK475" s="33"/>
      <c r="AL475" s="33"/>
      <c r="AM475" s="33"/>
      <c r="AN475" s="33"/>
      <c r="AO475" s="33"/>
    </row>
    <row r="476" spans="1:41" ht="12.75" customHeight="1">
      <c r="A476" s="223"/>
      <c r="B476" s="224"/>
      <c r="C476" s="225"/>
      <c r="D476" s="33"/>
      <c r="E476" s="33"/>
      <c r="F476" s="33"/>
      <c r="G476" s="33"/>
      <c r="H476" s="33"/>
      <c r="I476" s="374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F476" s="33"/>
      <c r="AG476" s="33"/>
      <c r="AH476" s="33"/>
      <c r="AI476" s="33"/>
      <c r="AJ476" s="33"/>
      <c r="AK476" s="33"/>
      <c r="AL476" s="33"/>
      <c r="AM476" s="33"/>
      <c r="AN476" s="33"/>
      <c r="AO476" s="33"/>
    </row>
    <row r="477" spans="1:41" ht="12.75" customHeight="1">
      <c r="A477" s="223"/>
      <c r="B477" s="224"/>
      <c r="C477" s="225"/>
      <c r="D477" s="33"/>
      <c r="E477" s="33"/>
      <c r="F477" s="33"/>
      <c r="G477" s="33"/>
      <c r="H477" s="33"/>
      <c r="I477" s="374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F477" s="33"/>
      <c r="AG477" s="33"/>
      <c r="AH477" s="33"/>
      <c r="AI477" s="33"/>
      <c r="AJ477" s="33"/>
      <c r="AK477" s="33"/>
      <c r="AL477" s="33"/>
      <c r="AM477" s="33"/>
      <c r="AN477" s="33"/>
      <c r="AO477" s="33"/>
    </row>
    <row r="478" spans="1:41" ht="12.75" customHeight="1">
      <c r="A478" s="223"/>
      <c r="B478" s="224"/>
      <c r="C478" s="225"/>
      <c r="D478" s="33"/>
      <c r="E478" s="33"/>
      <c r="F478" s="33"/>
      <c r="G478" s="33"/>
      <c r="H478" s="33"/>
      <c r="I478" s="374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F478" s="33"/>
      <c r="AG478" s="33"/>
      <c r="AH478" s="33"/>
      <c r="AI478" s="33"/>
      <c r="AJ478" s="33"/>
      <c r="AK478" s="33"/>
      <c r="AL478" s="33"/>
      <c r="AM478" s="33"/>
      <c r="AN478" s="33"/>
      <c r="AO478" s="33"/>
    </row>
    <row r="479" spans="1:41" ht="12.75" customHeight="1">
      <c r="A479" s="223"/>
      <c r="B479" s="224"/>
      <c r="C479" s="225"/>
      <c r="D479" s="33"/>
      <c r="E479" s="33"/>
      <c r="F479" s="33"/>
      <c r="G479" s="33"/>
      <c r="H479" s="33"/>
      <c r="I479" s="374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F479" s="33"/>
      <c r="AG479" s="33"/>
      <c r="AH479" s="33"/>
      <c r="AI479" s="33"/>
      <c r="AJ479" s="33"/>
      <c r="AK479" s="33"/>
      <c r="AL479" s="33"/>
      <c r="AM479" s="33"/>
      <c r="AN479" s="33"/>
      <c r="AO479" s="33"/>
    </row>
    <row r="480" spans="1:41" ht="12.75" customHeight="1">
      <c r="A480" s="223"/>
      <c r="B480" s="224"/>
      <c r="C480" s="225"/>
      <c r="D480" s="33"/>
      <c r="E480" s="33"/>
      <c r="F480" s="33"/>
      <c r="G480" s="33"/>
      <c r="H480" s="33"/>
      <c r="I480" s="374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F480" s="33"/>
      <c r="AG480" s="33"/>
      <c r="AH480" s="33"/>
      <c r="AI480" s="33"/>
      <c r="AJ480" s="33"/>
      <c r="AK480" s="33"/>
      <c r="AL480" s="33"/>
      <c r="AM480" s="33"/>
      <c r="AN480" s="33"/>
      <c r="AO480" s="33"/>
    </row>
    <row r="481" spans="1:41" ht="12.75" customHeight="1">
      <c r="A481" s="223"/>
      <c r="B481" s="224"/>
      <c r="C481" s="225"/>
      <c r="D481" s="33"/>
      <c r="E481" s="33"/>
      <c r="F481" s="33"/>
      <c r="G481" s="33"/>
      <c r="H481" s="33"/>
      <c r="I481" s="374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  <c r="AE481" s="33"/>
      <c r="AF481" s="33"/>
      <c r="AG481" s="33"/>
      <c r="AH481" s="33"/>
      <c r="AI481" s="33"/>
      <c r="AJ481" s="33"/>
      <c r="AK481" s="33"/>
      <c r="AL481" s="33"/>
      <c r="AM481" s="33"/>
      <c r="AN481" s="33"/>
      <c r="AO481" s="33"/>
    </row>
    <row r="482" spans="1:41" ht="12.75" customHeight="1">
      <c r="A482" s="223"/>
      <c r="B482" s="224"/>
      <c r="C482" s="225"/>
      <c r="D482" s="33"/>
      <c r="E482" s="33"/>
      <c r="F482" s="33"/>
      <c r="G482" s="33"/>
      <c r="H482" s="33"/>
      <c r="I482" s="374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F482" s="33"/>
      <c r="AG482" s="33"/>
      <c r="AH482" s="33"/>
      <c r="AI482" s="33"/>
      <c r="AJ482" s="33"/>
      <c r="AK482" s="33"/>
      <c r="AL482" s="33"/>
      <c r="AM482" s="33"/>
      <c r="AN482" s="33"/>
      <c r="AO482" s="33"/>
    </row>
    <row r="483" spans="1:41" ht="12.75" customHeight="1">
      <c r="A483" s="223"/>
      <c r="B483" s="224"/>
      <c r="C483" s="225"/>
      <c r="D483" s="33"/>
      <c r="E483" s="33"/>
      <c r="F483" s="33"/>
      <c r="G483" s="33"/>
      <c r="H483" s="33"/>
      <c r="I483" s="374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F483" s="33"/>
      <c r="AG483" s="33"/>
      <c r="AH483" s="33"/>
      <c r="AI483" s="33"/>
      <c r="AJ483" s="33"/>
      <c r="AK483" s="33"/>
      <c r="AL483" s="33"/>
      <c r="AM483" s="33"/>
      <c r="AN483" s="33"/>
      <c r="AO483" s="33"/>
    </row>
    <row r="484" spans="1:41" ht="12.75" customHeight="1">
      <c r="A484" s="223"/>
      <c r="B484" s="224"/>
      <c r="C484" s="225"/>
      <c r="D484" s="33"/>
      <c r="E484" s="33"/>
      <c r="F484" s="33"/>
      <c r="G484" s="33"/>
      <c r="H484" s="33"/>
      <c r="I484" s="374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F484" s="33"/>
      <c r="AG484" s="33"/>
      <c r="AH484" s="33"/>
      <c r="AI484" s="33"/>
      <c r="AJ484" s="33"/>
      <c r="AK484" s="33"/>
      <c r="AL484" s="33"/>
      <c r="AM484" s="33"/>
      <c r="AN484" s="33"/>
      <c r="AO484" s="33"/>
    </row>
    <row r="485" spans="1:41" ht="12.75" customHeight="1">
      <c r="A485" s="223"/>
      <c r="B485" s="224"/>
      <c r="C485" s="225"/>
      <c r="D485" s="33"/>
      <c r="E485" s="33"/>
      <c r="F485" s="33"/>
      <c r="G485" s="33"/>
      <c r="H485" s="33"/>
      <c r="I485" s="374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F485" s="33"/>
      <c r="AG485" s="33"/>
      <c r="AH485" s="33"/>
      <c r="AI485" s="33"/>
      <c r="AJ485" s="33"/>
      <c r="AK485" s="33"/>
      <c r="AL485" s="33"/>
      <c r="AM485" s="33"/>
      <c r="AN485" s="33"/>
      <c r="AO485" s="33"/>
    </row>
    <row r="486" spans="1:41" ht="12.75" customHeight="1">
      <c r="A486" s="223"/>
      <c r="B486" s="224"/>
      <c r="C486" s="225"/>
      <c r="D486" s="33"/>
      <c r="E486" s="33"/>
      <c r="F486" s="33"/>
      <c r="G486" s="33"/>
      <c r="H486" s="33"/>
      <c r="I486" s="374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  <c r="AF486" s="33"/>
      <c r="AG486" s="33"/>
      <c r="AH486" s="33"/>
      <c r="AI486" s="33"/>
      <c r="AJ486" s="33"/>
      <c r="AK486" s="33"/>
      <c r="AL486" s="33"/>
      <c r="AM486" s="33"/>
      <c r="AN486" s="33"/>
      <c r="AO486" s="33"/>
    </row>
    <row r="487" spans="1:41" ht="12.75" customHeight="1">
      <c r="A487" s="223"/>
      <c r="B487" s="224"/>
      <c r="C487" s="225"/>
      <c r="D487" s="33"/>
      <c r="E487" s="33"/>
      <c r="F487" s="33"/>
      <c r="G487" s="33"/>
      <c r="H487" s="33"/>
      <c r="I487" s="374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  <c r="AE487" s="33"/>
      <c r="AF487" s="33"/>
      <c r="AG487" s="33"/>
      <c r="AH487" s="33"/>
      <c r="AI487" s="33"/>
      <c r="AJ487" s="33"/>
      <c r="AK487" s="33"/>
      <c r="AL487" s="33"/>
      <c r="AM487" s="33"/>
      <c r="AN487" s="33"/>
      <c r="AO487" s="33"/>
    </row>
    <row r="488" spans="1:41" ht="12.75" customHeight="1">
      <c r="A488" s="223"/>
      <c r="B488" s="224"/>
      <c r="C488" s="225"/>
      <c r="D488" s="33"/>
      <c r="E488" s="33"/>
      <c r="F488" s="33"/>
      <c r="G488" s="33"/>
      <c r="H488" s="33"/>
      <c r="I488" s="374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F488" s="33"/>
      <c r="AG488" s="33"/>
      <c r="AH488" s="33"/>
      <c r="AI488" s="33"/>
      <c r="AJ488" s="33"/>
      <c r="AK488" s="33"/>
      <c r="AL488" s="33"/>
      <c r="AM488" s="33"/>
      <c r="AN488" s="33"/>
      <c r="AO488" s="33"/>
    </row>
    <row r="489" spans="1:41" ht="12.75" customHeight="1">
      <c r="A489" s="223"/>
      <c r="B489" s="224"/>
      <c r="C489" s="225"/>
      <c r="D489" s="33"/>
      <c r="E489" s="33"/>
      <c r="F489" s="33"/>
      <c r="G489" s="33"/>
      <c r="H489" s="33"/>
      <c r="I489" s="374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F489" s="33"/>
      <c r="AG489" s="33"/>
      <c r="AH489" s="33"/>
      <c r="AI489" s="33"/>
      <c r="AJ489" s="33"/>
      <c r="AK489" s="33"/>
      <c r="AL489" s="33"/>
      <c r="AM489" s="33"/>
      <c r="AN489" s="33"/>
      <c r="AO489" s="33"/>
    </row>
    <row r="490" spans="1:41" ht="12.75" customHeight="1">
      <c r="A490" s="223"/>
      <c r="B490" s="224"/>
      <c r="C490" s="225"/>
      <c r="D490" s="33"/>
      <c r="E490" s="33"/>
      <c r="F490" s="33"/>
      <c r="G490" s="33"/>
      <c r="H490" s="33"/>
      <c r="I490" s="374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F490" s="33"/>
      <c r="AG490" s="33"/>
      <c r="AH490" s="33"/>
      <c r="AI490" s="33"/>
      <c r="AJ490" s="33"/>
      <c r="AK490" s="33"/>
      <c r="AL490" s="33"/>
      <c r="AM490" s="33"/>
      <c r="AN490" s="33"/>
      <c r="AO490" s="33"/>
    </row>
    <row r="491" spans="1:41" ht="12.75" customHeight="1">
      <c r="A491" s="223"/>
      <c r="B491" s="224"/>
      <c r="C491" s="225"/>
      <c r="D491" s="33"/>
      <c r="E491" s="33"/>
      <c r="F491" s="33"/>
      <c r="G491" s="33"/>
      <c r="H491" s="33"/>
      <c r="I491" s="374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F491" s="33"/>
      <c r="AG491" s="33"/>
      <c r="AH491" s="33"/>
      <c r="AI491" s="33"/>
      <c r="AJ491" s="33"/>
      <c r="AK491" s="33"/>
      <c r="AL491" s="33"/>
      <c r="AM491" s="33"/>
      <c r="AN491" s="33"/>
      <c r="AO491" s="33"/>
    </row>
    <row r="492" spans="1:41" ht="12.75" customHeight="1">
      <c r="A492" s="223"/>
      <c r="B492" s="224"/>
      <c r="C492" s="225"/>
      <c r="D492" s="33"/>
      <c r="E492" s="33"/>
      <c r="F492" s="33"/>
      <c r="G492" s="33"/>
      <c r="H492" s="33"/>
      <c r="I492" s="374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F492" s="33"/>
      <c r="AG492" s="33"/>
      <c r="AH492" s="33"/>
      <c r="AI492" s="33"/>
      <c r="AJ492" s="33"/>
      <c r="AK492" s="33"/>
      <c r="AL492" s="33"/>
      <c r="AM492" s="33"/>
      <c r="AN492" s="33"/>
      <c r="AO492" s="33"/>
    </row>
    <row r="493" spans="1:41" ht="12.75" customHeight="1">
      <c r="A493" s="223"/>
      <c r="B493" s="224"/>
      <c r="C493" s="225"/>
      <c r="D493" s="33"/>
      <c r="E493" s="33"/>
      <c r="F493" s="33"/>
      <c r="G493" s="33"/>
      <c r="H493" s="33"/>
      <c r="I493" s="374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F493" s="33"/>
      <c r="AG493" s="33"/>
      <c r="AH493" s="33"/>
      <c r="AI493" s="33"/>
      <c r="AJ493" s="33"/>
      <c r="AK493" s="33"/>
      <c r="AL493" s="33"/>
      <c r="AM493" s="33"/>
      <c r="AN493" s="33"/>
      <c r="AO493" s="33"/>
    </row>
    <row r="494" spans="1:41" ht="12.75" customHeight="1">
      <c r="A494" s="223"/>
      <c r="B494" s="224"/>
      <c r="C494" s="225"/>
      <c r="D494" s="33"/>
      <c r="E494" s="33"/>
      <c r="F494" s="33"/>
      <c r="G494" s="33"/>
      <c r="H494" s="33"/>
      <c r="I494" s="374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F494" s="33"/>
      <c r="AG494" s="33"/>
      <c r="AH494" s="33"/>
      <c r="AI494" s="33"/>
      <c r="AJ494" s="33"/>
      <c r="AK494" s="33"/>
      <c r="AL494" s="33"/>
      <c r="AM494" s="33"/>
      <c r="AN494" s="33"/>
      <c r="AO494" s="33"/>
    </row>
    <row r="495" spans="1:41" ht="12.75" customHeight="1">
      <c r="A495" s="223"/>
      <c r="B495" s="224"/>
      <c r="C495" s="225"/>
      <c r="D495" s="33"/>
      <c r="E495" s="33"/>
      <c r="F495" s="33"/>
      <c r="G495" s="33"/>
      <c r="H495" s="33"/>
      <c r="I495" s="374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F495" s="33"/>
      <c r="AG495" s="33"/>
      <c r="AH495" s="33"/>
      <c r="AI495" s="33"/>
      <c r="AJ495" s="33"/>
      <c r="AK495" s="33"/>
      <c r="AL495" s="33"/>
      <c r="AM495" s="33"/>
      <c r="AN495" s="33"/>
      <c r="AO495" s="33"/>
    </row>
    <row r="496" spans="1:41" ht="12.75" customHeight="1">
      <c r="A496" s="223"/>
      <c r="B496" s="224"/>
      <c r="C496" s="225"/>
      <c r="D496" s="33"/>
      <c r="E496" s="33"/>
      <c r="F496" s="33"/>
      <c r="G496" s="33"/>
      <c r="H496" s="33"/>
      <c r="I496" s="374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F496" s="33"/>
      <c r="AG496" s="33"/>
      <c r="AH496" s="33"/>
      <c r="AI496" s="33"/>
      <c r="AJ496" s="33"/>
      <c r="AK496" s="33"/>
      <c r="AL496" s="33"/>
      <c r="AM496" s="33"/>
      <c r="AN496" s="33"/>
      <c r="AO496" s="33"/>
    </row>
    <row r="497" spans="1:41" ht="12.75" customHeight="1">
      <c r="A497" s="223"/>
      <c r="B497" s="224"/>
      <c r="C497" s="225"/>
      <c r="D497" s="33"/>
      <c r="E497" s="33"/>
      <c r="F497" s="33"/>
      <c r="G497" s="33"/>
      <c r="H497" s="33"/>
      <c r="I497" s="374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F497" s="33"/>
      <c r="AG497" s="33"/>
      <c r="AH497" s="33"/>
      <c r="AI497" s="33"/>
      <c r="AJ497" s="33"/>
      <c r="AK497" s="33"/>
      <c r="AL497" s="33"/>
      <c r="AM497" s="33"/>
      <c r="AN497" s="33"/>
      <c r="AO497" s="33"/>
    </row>
    <row r="498" spans="1:41" ht="12.75" customHeight="1">
      <c r="A498" s="223"/>
      <c r="B498" s="224"/>
      <c r="C498" s="225"/>
      <c r="D498" s="33"/>
      <c r="E498" s="33"/>
      <c r="F498" s="33"/>
      <c r="G498" s="33"/>
      <c r="H498" s="33"/>
      <c r="I498" s="374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F498" s="33"/>
      <c r="AG498" s="33"/>
      <c r="AH498" s="33"/>
      <c r="AI498" s="33"/>
      <c r="AJ498" s="33"/>
      <c r="AK498" s="33"/>
      <c r="AL498" s="33"/>
      <c r="AM498" s="33"/>
      <c r="AN498" s="33"/>
      <c r="AO498" s="33"/>
    </row>
    <row r="499" spans="1:41" ht="12.75" customHeight="1">
      <c r="A499" s="223"/>
      <c r="B499" s="224"/>
      <c r="C499" s="225"/>
      <c r="D499" s="33"/>
      <c r="E499" s="33"/>
      <c r="F499" s="33"/>
      <c r="G499" s="33"/>
      <c r="H499" s="33"/>
      <c r="I499" s="374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F499" s="33"/>
      <c r="AG499" s="33"/>
      <c r="AH499" s="33"/>
      <c r="AI499" s="33"/>
      <c r="AJ499" s="33"/>
      <c r="AK499" s="33"/>
      <c r="AL499" s="33"/>
      <c r="AM499" s="33"/>
      <c r="AN499" s="33"/>
      <c r="AO499" s="33"/>
    </row>
    <row r="500" spans="1:41" ht="12.75" customHeight="1">
      <c r="A500" s="223"/>
      <c r="B500" s="224"/>
      <c r="C500" s="225"/>
      <c r="D500" s="33"/>
      <c r="E500" s="33"/>
      <c r="F500" s="33"/>
      <c r="G500" s="33"/>
      <c r="H500" s="33"/>
      <c r="I500" s="374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F500" s="33"/>
      <c r="AG500" s="33"/>
      <c r="AH500" s="33"/>
      <c r="AI500" s="33"/>
      <c r="AJ500" s="33"/>
      <c r="AK500" s="33"/>
      <c r="AL500" s="33"/>
      <c r="AM500" s="33"/>
      <c r="AN500" s="33"/>
      <c r="AO500" s="33"/>
    </row>
    <row r="501" spans="1:41" ht="12.75" customHeight="1">
      <c r="A501" s="223"/>
      <c r="B501" s="224"/>
      <c r="C501" s="225"/>
      <c r="D501" s="33"/>
      <c r="E501" s="33"/>
      <c r="F501" s="33"/>
      <c r="G501" s="33"/>
      <c r="H501" s="33"/>
      <c r="I501" s="374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  <c r="AE501" s="33"/>
      <c r="AF501" s="33"/>
      <c r="AG501" s="33"/>
      <c r="AH501" s="33"/>
      <c r="AI501" s="33"/>
      <c r="AJ501" s="33"/>
      <c r="AK501" s="33"/>
      <c r="AL501" s="33"/>
      <c r="AM501" s="33"/>
      <c r="AN501" s="33"/>
      <c r="AO501" s="33"/>
    </row>
    <row r="502" spans="1:41" ht="12.75" customHeight="1">
      <c r="A502" s="223"/>
      <c r="B502" s="224"/>
      <c r="C502" s="225"/>
      <c r="D502" s="33"/>
      <c r="E502" s="33"/>
      <c r="F502" s="33"/>
      <c r="G502" s="33"/>
      <c r="H502" s="33"/>
      <c r="I502" s="374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  <c r="AE502" s="33"/>
      <c r="AF502" s="33"/>
      <c r="AG502" s="33"/>
      <c r="AH502" s="33"/>
      <c r="AI502" s="33"/>
      <c r="AJ502" s="33"/>
      <c r="AK502" s="33"/>
      <c r="AL502" s="33"/>
      <c r="AM502" s="33"/>
      <c r="AN502" s="33"/>
      <c r="AO502" s="33"/>
    </row>
    <row r="503" spans="1:41" ht="12.75" customHeight="1">
      <c r="A503" s="223"/>
      <c r="B503" s="224"/>
      <c r="C503" s="225"/>
      <c r="D503" s="33"/>
      <c r="E503" s="33"/>
      <c r="F503" s="33"/>
      <c r="G503" s="33"/>
      <c r="H503" s="33"/>
      <c r="I503" s="374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  <c r="AE503" s="33"/>
      <c r="AF503" s="33"/>
      <c r="AG503" s="33"/>
      <c r="AH503" s="33"/>
      <c r="AI503" s="33"/>
      <c r="AJ503" s="33"/>
      <c r="AK503" s="33"/>
      <c r="AL503" s="33"/>
      <c r="AM503" s="33"/>
      <c r="AN503" s="33"/>
      <c r="AO503" s="33"/>
    </row>
    <row r="504" spans="1:41" ht="12.75" customHeight="1">
      <c r="A504" s="223"/>
      <c r="B504" s="224"/>
      <c r="C504" s="225"/>
      <c r="D504" s="33"/>
      <c r="E504" s="33"/>
      <c r="F504" s="33"/>
      <c r="G504" s="33"/>
      <c r="H504" s="33"/>
      <c r="I504" s="374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  <c r="AE504" s="33"/>
      <c r="AF504" s="33"/>
      <c r="AG504" s="33"/>
      <c r="AH504" s="33"/>
      <c r="AI504" s="33"/>
      <c r="AJ504" s="33"/>
      <c r="AK504" s="33"/>
      <c r="AL504" s="33"/>
      <c r="AM504" s="33"/>
      <c r="AN504" s="33"/>
      <c r="AO504" s="33"/>
    </row>
    <row r="505" spans="1:41" ht="12.75" customHeight="1">
      <c r="A505" s="223"/>
      <c r="B505" s="224"/>
      <c r="C505" s="225"/>
      <c r="D505" s="33"/>
      <c r="E505" s="33"/>
      <c r="F505" s="33"/>
      <c r="G505" s="33"/>
      <c r="H505" s="33"/>
      <c r="I505" s="374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  <c r="AE505" s="33"/>
      <c r="AF505" s="33"/>
      <c r="AG505" s="33"/>
      <c r="AH505" s="33"/>
      <c r="AI505" s="33"/>
      <c r="AJ505" s="33"/>
      <c r="AK505" s="33"/>
      <c r="AL505" s="33"/>
      <c r="AM505" s="33"/>
      <c r="AN505" s="33"/>
      <c r="AO505" s="33"/>
    </row>
    <row r="506" spans="1:41" ht="12.75" customHeight="1">
      <c r="A506" s="223"/>
      <c r="B506" s="224"/>
      <c r="C506" s="225"/>
      <c r="D506" s="33"/>
      <c r="E506" s="33"/>
      <c r="F506" s="33"/>
      <c r="G506" s="33"/>
      <c r="H506" s="33"/>
      <c r="I506" s="374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F506" s="33"/>
      <c r="AG506" s="33"/>
      <c r="AH506" s="33"/>
      <c r="AI506" s="33"/>
      <c r="AJ506" s="33"/>
      <c r="AK506" s="33"/>
      <c r="AL506" s="33"/>
      <c r="AM506" s="33"/>
      <c r="AN506" s="33"/>
      <c r="AO506" s="33"/>
    </row>
    <row r="507" spans="1:41" ht="12.75" customHeight="1">
      <c r="A507" s="223"/>
      <c r="B507" s="224"/>
      <c r="C507" s="225"/>
      <c r="D507" s="33"/>
      <c r="E507" s="33"/>
      <c r="F507" s="33"/>
      <c r="G507" s="33"/>
      <c r="H507" s="33"/>
      <c r="I507" s="374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  <c r="AE507" s="33"/>
      <c r="AF507" s="33"/>
      <c r="AG507" s="33"/>
      <c r="AH507" s="33"/>
      <c r="AI507" s="33"/>
      <c r="AJ507" s="33"/>
      <c r="AK507" s="33"/>
      <c r="AL507" s="33"/>
      <c r="AM507" s="33"/>
      <c r="AN507" s="33"/>
      <c r="AO507" s="33"/>
    </row>
    <row r="508" spans="1:41" ht="12.75" customHeight="1">
      <c r="A508" s="223"/>
      <c r="B508" s="224"/>
      <c r="C508" s="225"/>
      <c r="D508" s="33"/>
      <c r="E508" s="33"/>
      <c r="F508" s="33"/>
      <c r="G508" s="33"/>
      <c r="H508" s="33"/>
      <c r="I508" s="374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  <c r="AE508" s="33"/>
      <c r="AF508" s="33"/>
      <c r="AG508" s="33"/>
      <c r="AH508" s="33"/>
      <c r="AI508" s="33"/>
      <c r="AJ508" s="33"/>
      <c r="AK508" s="33"/>
      <c r="AL508" s="33"/>
      <c r="AM508" s="33"/>
      <c r="AN508" s="33"/>
      <c r="AO508" s="33"/>
    </row>
    <row r="509" spans="1:41" ht="12.75" customHeight="1">
      <c r="A509" s="223"/>
      <c r="B509" s="224"/>
      <c r="C509" s="225"/>
      <c r="D509" s="33"/>
      <c r="E509" s="33"/>
      <c r="F509" s="33"/>
      <c r="G509" s="33"/>
      <c r="H509" s="33"/>
      <c r="I509" s="374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  <c r="AE509" s="33"/>
      <c r="AF509" s="33"/>
      <c r="AG509" s="33"/>
      <c r="AH509" s="33"/>
      <c r="AI509" s="33"/>
      <c r="AJ509" s="33"/>
      <c r="AK509" s="33"/>
      <c r="AL509" s="33"/>
      <c r="AM509" s="33"/>
      <c r="AN509" s="33"/>
      <c r="AO509" s="33"/>
    </row>
    <row r="510" spans="1:41" ht="12.75" customHeight="1">
      <c r="A510" s="223"/>
      <c r="B510" s="224"/>
      <c r="C510" s="225"/>
      <c r="D510" s="33"/>
      <c r="E510" s="33"/>
      <c r="F510" s="33"/>
      <c r="G510" s="33"/>
      <c r="H510" s="33"/>
      <c r="I510" s="374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  <c r="AE510" s="33"/>
      <c r="AF510" s="33"/>
      <c r="AG510" s="33"/>
      <c r="AH510" s="33"/>
      <c r="AI510" s="33"/>
      <c r="AJ510" s="33"/>
      <c r="AK510" s="33"/>
      <c r="AL510" s="33"/>
      <c r="AM510" s="33"/>
      <c r="AN510" s="33"/>
      <c r="AO510" s="33"/>
    </row>
    <row r="511" spans="1:41" ht="12.75" customHeight="1">
      <c r="A511" s="223"/>
      <c r="B511" s="224"/>
      <c r="C511" s="225"/>
      <c r="D511" s="33"/>
      <c r="E511" s="33"/>
      <c r="F511" s="33"/>
      <c r="G511" s="33"/>
      <c r="H511" s="33"/>
      <c r="I511" s="374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  <c r="AF511" s="33"/>
      <c r="AG511" s="33"/>
      <c r="AH511" s="33"/>
      <c r="AI511" s="33"/>
      <c r="AJ511" s="33"/>
      <c r="AK511" s="33"/>
      <c r="AL511" s="33"/>
      <c r="AM511" s="33"/>
      <c r="AN511" s="33"/>
      <c r="AO511" s="33"/>
    </row>
    <row r="512" spans="1:41" ht="12.75" customHeight="1">
      <c r="A512" s="223"/>
      <c r="B512" s="224"/>
      <c r="C512" s="225"/>
      <c r="D512" s="33"/>
      <c r="E512" s="33"/>
      <c r="F512" s="33"/>
      <c r="G512" s="33"/>
      <c r="H512" s="33"/>
      <c r="I512" s="374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  <c r="AF512" s="33"/>
      <c r="AG512" s="33"/>
      <c r="AH512" s="33"/>
      <c r="AI512" s="33"/>
      <c r="AJ512" s="33"/>
      <c r="AK512" s="33"/>
      <c r="AL512" s="33"/>
      <c r="AM512" s="33"/>
      <c r="AN512" s="33"/>
      <c r="AO512" s="33"/>
    </row>
    <row r="513" spans="1:41" ht="12.75" customHeight="1">
      <c r="A513" s="223"/>
      <c r="B513" s="224"/>
      <c r="C513" s="225"/>
      <c r="D513" s="33"/>
      <c r="E513" s="33"/>
      <c r="F513" s="33"/>
      <c r="G513" s="33"/>
      <c r="H513" s="33"/>
      <c r="I513" s="374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F513" s="33"/>
      <c r="AG513" s="33"/>
      <c r="AH513" s="33"/>
      <c r="AI513" s="33"/>
      <c r="AJ513" s="33"/>
      <c r="AK513" s="33"/>
      <c r="AL513" s="33"/>
      <c r="AM513" s="33"/>
      <c r="AN513" s="33"/>
      <c r="AO513" s="33"/>
    </row>
    <row r="514" spans="1:41" ht="12.75" customHeight="1">
      <c r="A514" s="223"/>
      <c r="B514" s="224"/>
      <c r="C514" s="225"/>
      <c r="D514" s="33"/>
      <c r="E514" s="33"/>
      <c r="F514" s="33"/>
      <c r="G514" s="33"/>
      <c r="H514" s="33"/>
      <c r="I514" s="374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F514" s="33"/>
      <c r="AG514" s="33"/>
      <c r="AH514" s="33"/>
      <c r="AI514" s="33"/>
      <c r="AJ514" s="33"/>
      <c r="AK514" s="33"/>
      <c r="AL514" s="33"/>
      <c r="AM514" s="33"/>
      <c r="AN514" s="33"/>
      <c r="AO514" s="33"/>
    </row>
    <row r="515" spans="1:41" ht="12.75" customHeight="1">
      <c r="A515" s="223"/>
      <c r="B515" s="224"/>
      <c r="C515" s="225"/>
      <c r="D515" s="33"/>
      <c r="E515" s="33"/>
      <c r="F515" s="33"/>
      <c r="G515" s="33"/>
      <c r="H515" s="33"/>
      <c r="I515" s="374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F515" s="33"/>
      <c r="AG515" s="33"/>
      <c r="AH515" s="33"/>
      <c r="AI515" s="33"/>
      <c r="AJ515" s="33"/>
      <c r="AK515" s="33"/>
      <c r="AL515" s="33"/>
      <c r="AM515" s="33"/>
      <c r="AN515" s="33"/>
      <c r="AO515" s="33"/>
    </row>
    <row r="516" spans="1:41" ht="12.75" customHeight="1">
      <c r="A516" s="223"/>
      <c r="B516" s="224"/>
      <c r="C516" s="225"/>
      <c r="D516" s="33"/>
      <c r="E516" s="33"/>
      <c r="F516" s="33"/>
      <c r="G516" s="33"/>
      <c r="H516" s="33"/>
      <c r="I516" s="374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  <c r="AE516" s="33"/>
      <c r="AF516" s="33"/>
      <c r="AG516" s="33"/>
      <c r="AH516" s="33"/>
      <c r="AI516" s="33"/>
      <c r="AJ516" s="33"/>
      <c r="AK516" s="33"/>
      <c r="AL516" s="33"/>
      <c r="AM516" s="33"/>
      <c r="AN516" s="33"/>
      <c r="AO516" s="33"/>
    </row>
    <row r="517" spans="1:41" ht="12.75" customHeight="1">
      <c r="A517" s="223"/>
      <c r="B517" s="224"/>
      <c r="C517" s="225"/>
      <c r="D517" s="33"/>
      <c r="E517" s="33"/>
      <c r="F517" s="33"/>
      <c r="G517" s="33"/>
      <c r="H517" s="33"/>
      <c r="I517" s="374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  <c r="AF517" s="33"/>
      <c r="AG517" s="33"/>
      <c r="AH517" s="33"/>
      <c r="AI517" s="33"/>
      <c r="AJ517" s="33"/>
      <c r="AK517" s="33"/>
      <c r="AL517" s="33"/>
      <c r="AM517" s="33"/>
      <c r="AN517" s="33"/>
      <c r="AO517" s="33"/>
    </row>
    <row r="518" spans="1:41" ht="12.75" customHeight="1">
      <c r="A518" s="223"/>
      <c r="B518" s="224"/>
      <c r="C518" s="225"/>
      <c r="D518" s="33"/>
      <c r="E518" s="33"/>
      <c r="F518" s="33"/>
      <c r="G518" s="33"/>
      <c r="H518" s="33"/>
      <c r="I518" s="374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  <c r="AE518" s="33"/>
      <c r="AF518" s="33"/>
      <c r="AG518" s="33"/>
      <c r="AH518" s="33"/>
      <c r="AI518" s="33"/>
      <c r="AJ518" s="33"/>
      <c r="AK518" s="33"/>
      <c r="AL518" s="33"/>
      <c r="AM518" s="33"/>
      <c r="AN518" s="33"/>
      <c r="AO518" s="33"/>
    </row>
    <row r="519" spans="1:41" ht="12.75" customHeight="1">
      <c r="A519" s="223"/>
      <c r="B519" s="224"/>
      <c r="C519" s="225"/>
      <c r="D519" s="33"/>
      <c r="E519" s="33"/>
      <c r="F519" s="33"/>
      <c r="G519" s="33"/>
      <c r="H519" s="33"/>
      <c r="I519" s="374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  <c r="AE519" s="33"/>
      <c r="AF519" s="33"/>
      <c r="AG519" s="33"/>
      <c r="AH519" s="33"/>
      <c r="AI519" s="33"/>
      <c r="AJ519" s="33"/>
      <c r="AK519" s="33"/>
      <c r="AL519" s="33"/>
      <c r="AM519" s="33"/>
      <c r="AN519" s="33"/>
      <c r="AO519" s="33"/>
    </row>
    <row r="520" spans="1:41" ht="12.75" customHeight="1">
      <c r="A520" s="223"/>
      <c r="B520" s="224"/>
      <c r="C520" s="225"/>
      <c r="D520" s="33"/>
      <c r="E520" s="33"/>
      <c r="F520" s="33"/>
      <c r="G520" s="33"/>
      <c r="H520" s="33"/>
      <c r="I520" s="374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  <c r="AE520" s="33"/>
      <c r="AF520" s="33"/>
      <c r="AG520" s="33"/>
      <c r="AH520" s="33"/>
      <c r="AI520" s="33"/>
      <c r="AJ520" s="33"/>
      <c r="AK520" s="33"/>
      <c r="AL520" s="33"/>
      <c r="AM520" s="33"/>
      <c r="AN520" s="33"/>
      <c r="AO520" s="33"/>
    </row>
    <row r="521" spans="1:41" ht="12.75" customHeight="1">
      <c r="A521" s="223"/>
      <c r="B521" s="224"/>
      <c r="C521" s="225"/>
      <c r="D521" s="33"/>
      <c r="E521" s="33"/>
      <c r="F521" s="33"/>
      <c r="G521" s="33"/>
      <c r="H521" s="33"/>
      <c r="I521" s="374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  <c r="AE521" s="33"/>
      <c r="AF521" s="33"/>
      <c r="AG521" s="33"/>
      <c r="AH521" s="33"/>
      <c r="AI521" s="33"/>
      <c r="AJ521" s="33"/>
      <c r="AK521" s="33"/>
      <c r="AL521" s="33"/>
      <c r="AM521" s="33"/>
      <c r="AN521" s="33"/>
      <c r="AO521" s="33"/>
    </row>
    <row r="522" spans="1:41" ht="12.75" customHeight="1">
      <c r="A522" s="223"/>
      <c r="B522" s="224"/>
      <c r="C522" s="225"/>
      <c r="D522" s="33"/>
      <c r="E522" s="33"/>
      <c r="F522" s="33"/>
      <c r="G522" s="33"/>
      <c r="H522" s="33"/>
      <c r="I522" s="374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F522" s="33"/>
      <c r="AG522" s="33"/>
      <c r="AH522" s="33"/>
      <c r="AI522" s="33"/>
      <c r="AJ522" s="33"/>
      <c r="AK522" s="33"/>
      <c r="AL522" s="33"/>
      <c r="AM522" s="33"/>
      <c r="AN522" s="33"/>
      <c r="AO522" s="33"/>
    </row>
    <row r="523" spans="1:41" ht="12.75" customHeight="1">
      <c r="A523" s="223"/>
      <c r="B523" s="224"/>
      <c r="C523" s="225"/>
      <c r="D523" s="33"/>
      <c r="E523" s="33"/>
      <c r="F523" s="33"/>
      <c r="G523" s="33"/>
      <c r="H523" s="33"/>
      <c r="I523" s="374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  <c r="AE523" s="33"/>
      <c r="AF523" s="33"/>
      <c r="AG523" s="33"/>
      <c r="AH523" s="33"/>
      <c r="AI523" s="33"/>
      <c r="AJ523" s="33"/>
      <c r="AK523" s="33"/>
      <c r="AL523" s="33"/>
      <c r="AM523" s="33"/>
      <c r="AN523" s="33"/>
      <c r="AO523" s="33"/>
    </row>
    <row r="524" spans="1:41" ht="12.75" customHeight="1">
      <c r="A524" s="223"/>
      <c r="B524" s="224"/>
      <c r="C524" s="225"/>
      <c r="D524" s="33"/>
      <c r="E524" s="33"/>
      <c r="F524" s="33"/>
      <c r="G524" s="33"/>
      <c r="H524" s="33"/>
      <c r="I524" s="374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  <c r="AE524" s="33"/>
      <c r="AF524" s="33"/>
      <c r="AG524" s="33"/>
      <c r="AH524" s="33"/>
      <c r="AI524" s="33"/>
      <c r="AJ524" s="33"/>
      <c r="AK524" s="33"/>
      <c r="AL524" s="33"/>
      <c r="AM524" s="33"/>
      <c r="AN524" s="33"/>
      <c r="AO524" s="33"/>
    </row>
    <row r="525" spans="1:41" ht="12.75" customHeight="1">
      <c r="A525" s="223"/>
      <c r="B525" s="224"/>
      <c r="C525" s="225"/>
      <c r="D525" s="33"/>
      <c r="E525" s="33"/>
      <c r="F525" s="33"/>
      <c r="G525" s="33"/>
      <c r="H525" s="33"/>
      <c r="I525" s="374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  <c r="AE525" s="33"/>
      <c r="AF525" s="33"/>
      <c r="AG525" s="33"/>
      <c r="AH525" s="33"/>
      <c r="AI525" s="33"/>
      <c r="AJ525" s="33"/>
      <c r="AK525" s="33"/>
      <c r="AL525" s="33"/>
      <c r="AM525" s="33"/>
      <c r="AN525" s="33"/>
      <c r="AO525" s="33"/>
    </row>
    <row r="526" spans="1:41" ht="12.75" customHeight="1">
      <c r="A526" s="223"/>
      <c r="B526" s="224"/>
      <c r="C526" s="225"/>
      <c r="D526" s="33"/>
      <c r="E526" s="33"/>
      <c r="F526" s="33"/>
      <c r="G526" s="33"/>
      <c r="H526" s="33"/>
      <c r="I526" s="374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  <c r="AE526" s="33"/>
      <c r="AF526" s="33"/>
      <c r="AG526" s="33"/>
      <c r="AH526" s="33"/>
      <c r="AI526" s="33"/>
      <c r="AJ526" s="33"/>
      <c r="AK526" s="33"/>
      <c r="AL526" s="33"/>
      <c r="AM526" s="33"/>
      <c r="AN526" s="33"/>
      <c r="AO526" s="33"/>
    </row>
    <row r="527" spans="1:41" ht="12.75" customHeight="1">
      <c r="A527" s="223"/>
      <c r="B527" s="224"/>
      <c r="C527" s="225"/>
      <c r="D527" s="33"/>
      <c r="E527" s="33"/>
      <c r="F527" s="33"/>
      <c r="G527" s="33"/>
      <c r="H527" s="33"/>
      <c r="I527" s="374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  <c r="AE527" s="33"/>
      <c r="AF527" s="33"/>
      <c r="AG527" s="33"/>
      <c r="AH527" s="33"/>
      <c r="AI527" s="33"/>
      <c r="AJ527" s="33"/>
      <c r="AK527" s="33"/>
      <c r="AL527" s="33"/>
      <c r="AM527" s="33"/>
      <c r="AN527" s="33"/>
      <c r="AO527" s="33"/>
    </row>
    <row r="528" spans="1:41" ht="12.75" customHeight="1">
      <c r="A528" s="223"/>
      <c r="B528" s="224"/>
      <c r="C528" s="225"/>
      <c r="D528" s="33"/>
      <c r="E528" s="33"/>
      <c r="F528" s="33"/>
      <c r="G528" s="33"/>
      <c r="H528" s="33"/>
      <c r="I528" s="374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  <c r="AE528" s="33"/>
      <c r="AF528" s="33"/>
      <c r="AG528" s="33"/>
      <c r="AH528" s="33"/>
      <c r="AI528" s="33"/>
      <c r="AJ528" s="33"/>
      <c r="AK528" s="33"/>
      <c r="AL528" s="33"/>
      <c r="AM528" s="33"/>
      <c r="AN528" s="33"/>
      <c r="AO528" s="33"/>
    </row>
    <row r="529" spans="1:41" ht="12.75" customHeight="1">
      <c r="A529" s="223"/>
      <c r="B529" s="224"/>
      <c r="C529" s="225"/>
      <c r="D529" s="33"/>
      <c r="E529" s="33"/>
      <c r="F529" s="33"/>
      <c r="G529" s="33"/>
      <c r="H529" s="33"/>
      <c r="I529" s="374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  <c r="AE529" s="33"/>
      <c r="AF529" s="33"/>
      <c r="AG529" s="33"/>
      <c r="AH529" s="33"/>
      <c r="AI529" s="33"/>
      <c r="AJ529" s="33"/>
      <c r="AK529" s="33"/>
      <c r="AL529" s="33"/>
      <c r="AM529" s="33"/>
      <c r="AN529" s="33"/>
      <c r="AO529" s="33"/>
    </row>
    <row r="530" spans="1:41" ht="12.75" customHeight="1">
      <c r="A530" s="223"/>
      <c r="B530" s="224"/>
      <c r="C530" s="225"/>
      <c r="D530" s="33"/>
      <c r="E530" s="33"/>
      <c r="F530" s="33"/>
      <c r="G530" s="33"/>
      <c r="H530" s="33"/>
      <c r="I530" s="374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  <c r="AE530" s="33"/>
      <c r="AF530" s="33"/>
      <c r="AG530" s="33"/>
      <c r="AH530" s="33"/>
      <c r="AI530" s="33"/>
      <c r="AJ530" s="33"/>
      <c r="AK530" s="33"/>
      <c r="AL530" s="33"/>
      <c r="AM530" s="33"/>
      <c r="AN530" s="33"/>
      <c r="AO530" s="33"/>
    </row>
    <row r="531" spans="1:41" ht="12.75" customHeight="1">
      <c r="A531" s="223"/>
      <c r="B531" s="224"/>
      <c r="C531" s="225"/>
      <c r="D531" s="33"/>
      <c r="E531" s="33"/>
      <c r="F531" s="33"/>
      <c r="G531" s="33"/>
      <c r="H531" s="33"/>
      <c r="I531" s="374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  <c r="AE531" s="33"/>
      <c r="AF531" s="33"/>
      <c r="AG531" s="33"/>
      <c r="AH531" s="33"/>
      <c r="AI531" s="33"/>
      <c r="AJ531" s="33"/>
      <c r="AK531" s="33"/>
      <c r="AL531" s="33"/>
      <c r="AM531" s="33"/>
      <c r="AN531" s="33"/>
      <c r="AO531" s="33"/>
    </row>
    <row r="532" spans="1:41" ht="12.75" customHeight="1">
      <c r="A532" s="223"/>
      <c r="B532" s="224"/>
      <c r="C532" s="225"/>
      <c r="D532" s="33"/>
      <c r="E532" s="33"/>
      <c r="F532" s="33"/>
      <c r="G532" s="33"/>
      <c r="H532" s="33"/>
      <c r="I532" s="374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  <c r="AE532" s="33"/>
      <c r="AF532" s="33"/>
      <c r="AG532" s="33"/>
      <c r="AH532" s="33"/>
      <c r="AI532" s="33"/>
      <c r="AJ532" s="33"/>
      <c r="AK532" s="33"/>
      <c r="AL532" s="33"/>
      <c r="AM532" s="33"/>
      <c r="AN532" s="33"/>
      <c r="AO532" s="33"/>
    </row>
    <row r="533" spans="1:41" ht="12.75" customHeight="1">
      <c r="A533" s="223"/>
      <c r="B533" s="224"/>
      <c r="C533" s="225"/>
      <c r="D533" s="33"/>
      <c r="E533" s="33"/>
      <c r="F533" s="33"/>
      <c r="G533" s="33"/>
      <c r="H533" s="33"/>
      <c r="I533" s="374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  <c r="AE533" s="33"/>
      <c r="AF533" s="33"/>
      <c r="AG533" s="33"/>
      <c r="AH533" s="33"/>
      <c r="AI533" s="33"/>
      <c r="AJ533" s="33"/>
      <c r="AK533" s="33"/>
      <c r="AL533" s="33"/>
      <c r="AM533" s="33"/>
      <c r="AN533" s="33"/>
      <c r="AO533" s="33"/>
    </row>
    <row r="534" spans="1:41" ht="12.75" customHeight="1">
      <c r="A534" s="223"/>
      <c r="B534" s="224"/>
      <c r="C534" s="225"/>
      <c r="D534" s="33"/>
      <c r="E534" s="33"/>
      <c r="F534" s="33"/>
      <c r="G534" s="33"/>
      <c r="H534" s="33"/>
      <c r="I534" s="374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  <c r="AE534" s="33"/>
      <c r="AF534" s="33"/>
      <c r="AG534" s="33"/>
      <c r="AH534" s="33"/>
      <c r="AI534" s="33"/>
      <c r="AJ534" s="33"/>
      <c r="AK534" s="33"/>
      <c r="AL534" s="33"/>
      <c r="AM534" s="33"/>
      <c r="AN534" s="33"/>
      <c r="AO534" s="33"/>
    </row>
    <row r="535" spans="1:41" ht="12.75" customHeight="1">
      <c r="A535" s="223"/>
      <c r="B535" s="224"/>
      <c r="C535" s="225"/>
      <c r="D535" s="33"/>
      <c r="E535" s="33"/>
      <c r="F535" s="33"/>
      <c r="G535" s="33"/>
      <c r="H535" s="33"/>
      <c r="I535" s="374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  <c r="AE535" s="33"/>
      <c r="AF535" s="33"/>
      <c r="AG535" s="33"/>
      <c r="AH535" s="33"/>
      <c r="AI535" s="33"/>
      <c r="AJ535" s="33"/>
      <c r="AK535" s="33"/>
      <c r="AL535" s="33"/>
      <c r="AM535" s="33"/>
      <c r="AN535" s="33"/>
      <c r="AO535" s="33"/>
    </row>
    <row r="536" spans="1:41" ht="12.75" customHeight="1">
      <c r="A536" s="223"/>
      <c r="B536" s="224"/>
      <c r="C536" s="225"/>
      <c r="D536" s="33"/>
      <c r="E536" s="33"/>
      <c r="F536" s="33"/>
      <c r="G536" s="33"/>
      <c r="H536" s="33"/>
      <c r="I536" s="374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  <c r="AE536" s="33"/>
      <c r="AF536" s="33"/>
      <c r="AG536" s="33"/>
      <c r="AH536" s="33"/>
      <c r="AI536" s="33"/>
      <c r="AJ536" s="33"/>
      <c r="AK536" s="33"/>
      <c r="AL536" s="33"/>
      <c r="AM536" s="33"/>
      <c r="AN536" s="33"/>
      <c r="AO536" s="33"/>
    </row>
    <row r="537" spans="1:41" ht="12.75" customHeight="1">
      <c r="A537" s="223"/>
      <c r="B537" s="224"/>
      <c r="C537" s="225"/>
      <c r="D537" s="33"/>
      <c r="E537" s="33"/>
      <c r="F537" s="33"/>
      <c r="G537" s="33"/>
      <c r="H537" s="33"/>
      <c r="I537" s="374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  <c r="AE537" s="33"/>
      <c r="AF537" s="33"/>
      <c r="AG537" s="33"/>
      <c r="AH537" s="33"/>
      <c r="AI537" s="33"/>
      <c r="AJ537" s="33"/>
      <c r="AK537" s="33"/>
      <c r="AL537" s="33"/>
      <c r="AM537" s="33"/>
      <c r="AN537" s="33"/>
      <c r="AO537" s="33"/>
    </row>
    <row r="538" spans="1:41" ht="12.75" customHeight="1">
      <c r="A538" s="223"/>
      <c r="B538" s="224"/>
      <c r="C538" s="225"/>
      <c r="D538" s="33"/>
      <c r="E538" s="33"/>
      <c r="F538" s="33"/>
      <c r="G538" s="33"/>
      <c r="H538" s="33"/>
      <c r="I538" s="374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  <c r="AE538" s="33"/>
      <c r="AF538" s="33"/>
      <c r="AG538" s="33"/>
      <c r="AH538" s="33"/>
      <c r="AI538" s="33"/>
      <c r="AJ538" s="33"/>
      <c r="AK538" s="33"/>
      <c r="AL538" s="33"/>
      <c r="AM538" s="33"/>
      <c r="AN538" s="33"/>
      <c r="AO538" s="33"/>
    </row>
    <row r="539" spans="1:41" ht="12.75" customHeight="1">
      <c r="A539" s="223"/>
      <c r="B539" s="224"/>
      <c r="C539" s="225"/>
      <c r="D539" s="33"/>
      <c r="E539" s="33"/>
      <c r="F539" s="33"/>
      <c r="G539" s="33"/>
      <c r="H539" s="33"/>
      <c r="I539" s="374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  <c r="AE539" s="33"/>
      <c r="AF539" s="33"/>
      <c r="AG539" s="33"/>
      <c r="AH539" s="33"/>
      <c r="AI539" s="33"/>
      <c r="AJ539" s="33"/>
      <c r="AK539" s="33"/>
      <c r="AL539" s="33"/>
      <c r="AM539" s="33"/>
      <c r="AN539" s="33"/>
      <c r="AO539" s="33"/>
    </row>
    <row r="540" spans="1:41" ht="12.75" customHeight="1">
      <c r="A540" s="223"/>
      <c r="B540" s="224"/>
      <c r="C540" s="225"/>
      <c r="D540" s="33"/>
      <c r="E540" s="33"/>
      <c r="F540" s="33"/>
      <c r="G540" s="33"/>
      <c r="H540" s="33"/>
      <c r="I540" s="374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  <c r="AE540" s="33"/>
      <c r="AF540" s="33"/>
      <c r="AG540" s="33"/>
      <c r="AH540" s="33"/>
      <c r="AI540" s="33"/>
      <c r="AJ540" s="33"/>
      <c r="AK540" s="33"/>
      <c r="AL540" s="33"/>
      <c r="AM540" s="33"/>
      <c r="AN540" s="33"/>
      <c r="AO540" s="33"/>
    </row>
    <row r="541" spans="1:41" ht="12.75" customHeight="1">
      <c r="A541" s="223"/>
      <c r="B541" s="224"/>
      <c r="C541" s="225"/>
      <c r="D541" s="33"/>
      <c r="E541" s="33"/>
      <c r="F541" s="33"/>
      <c r="G541" s="33"/>
      <c r="H541" s="33"/>
      <c r="I541" s="374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  <c r="AE541" s="33"/>
      <c r="AF541" s="33"/>
      <c r="AG541" s="33"/>
      <c r="AH541" s="33"/>
      <c r="AI541" s="33"/>
      <c r="AJ541" s="33"/>
      <c r="AK541" s="33"/>
      <c r="AL541" s="33"/>
      <c r="AM541" s="33"/>
      <c r="AN541" s="33"/>
      <c r="AO541" s="33"/>
    </row>
    <row r="542" spans="1:41" ht="12.75" customHeight="1">
      <c r="A542" s="223"/>
      <c r="B542" s="224"/>
      <c r="C542" s="225"/>
      <c r="D542" s="33"/>
      <c r="E542" s="33"/>
      <c r="F542" s="33"/>
      <c r="G542" s="33"/>
      <c r="H542" s="33"/>
      <c r="I542" s="374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  <c r="AE542" s="33"/>
      <c r="AF542" s="33"/>
      <c r="AG542" s="33"/>
      <c r="AH542" s="33"/>
      <c r="AI542" s="33"/>
      <c r="AJ542" s="33"/>
      <c r="AK542" s="33"/>
      <c r="AL542" s="33"/>
      <c r="AM542" s="33"/>
      <c r="AN542" s="33"/>
      <c r="AO542" s="33"/>
    </row>
    <row r="543" spans="1:41" ht="12.75" customHeight="1">
      <c r="A543" s="223"/>
      <c r="B543" s="224"/>
      <c r="C543" s="225"/>
      <c r="D543" s="33"/>
      <c r="E543" s="33"/>
      <c r="F543" s="33"/>
      <c r="G543" s="33"/>
      <c r="H543" s="33"/>
      <c r="I543" s="374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  <c r="AE543" s="33"/>
      <c r="AF543" s="33"/>
      <c r="AG543" s="33"/>
      <c r="AH543" s="33"/>
      <c r="AI543" s="33"/>
      <c r="AJ543" s="33"/>
      <c r="AK543" s="33"/>
      <c r="AL543" s="33"/>
      <c r="AM543" s="33"/>
      <c r="AN543" s="33"/>
      <c r="AO543" s="33"/>
    </row>
    <row r="544" spans="1:41" ht="12.75" customHeight="1">
      <c r="A544" s="223"/>
      <c r="B544" s="224"/>
      <c r="C544" s="225"/>
      <c r="D544" s="33"/>
      <c r="E544" s="33"/>
      <c r="F544" s="33"/>
      <c r="G544" s="33"/>
      <c r="H544" s="33"/>
      <c r="I544" s="374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  <c r="AE544" s="33"/>
      <c r="AF544" s="33"/>
      <c r="AG544" s="33"/>
      <c r="AH544" s="33"/>
      <c r="AI544" s="33"/>
      <c r="AJ544" s="33"/>
      <c r="AK544" s="33"/>
      <c r="AL544" s="33"/>
      <c r="AM544" s="33"/>
      <c r="AN544" s="33"/>
      <c r="AO544" s="33"/>
    </row>
    <row r="545" spans="1:41" ht="12.75" customHeight="1">
      <c r="A545" s="223"/>
      <c r="B545" s="224"/>
      <c r="C545" s="225"/>
      <c r="D545" s="33"/>
      <c r="E545" s="33"/>
      <c r="F545" s="33"/>
      <c r="G545" s="33"/>
      <c r="H545" s="33"/>
      <c r="I545" s="374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  <c r="AE545" s="33"/>
      <c r="AF545" s="33"/>
      <c r="AG545" s="33"/>
      <c r="AH545" s="33"/>
      <c r="AI545" s="33"/>
      <c r="AJ545" s="33"/>
      <c r="AK545" s="33"/>
      <c r="AL545" s="33"/>
      <c r="AM545" s="33"/>
      <c r="AN545" s="33"/>
      <c r="AO545" s="33"/>
    </row>
    <row r="546" spans="1:41" ht="12.75" customHeight="1">
      <c r="A546" s="223"/>
      <c r="B546" s="224"/>
      <c r="C546" s="225"/>
      <c r="D546" s="33"/>
      <c r="E546" s="33"/>
      <c r="F546" s="33"/>
      <c r="G546" s="33"/>
      <c r="H546" s="33"/>
      <c r="I546" s="374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  <c r="AE546" s="33"/>
      <c r="AF546" s="33"/>
      <c r="AG546" s="33"/>
      <c r="AH546" s="33"/>
      <c r="AI546" s="33"/>
      <c r="AJ546" s="33"/>
      <c r="AK546" s="33"/>
      <c r="AL546" s="33"/>
      <c r="AM546" s="33"/>
      <c r="AN546" s="33"/>
      <c r="AO546" s="33"/>
    </row>
    <row r="547" spans="1:41" ht="12.75" customHeight="1">
      <c r="A547" s="223"/>
      <c r="B547" s="224"/>
      <c r="C547" s="225"/>
      <c r="D547" s="33"/>
      <c r="E547" s="33"/>
      <c r="F547" s="33"/>
      <c r="G547" s="33"/>
      <c r="H547" s="33"/>
      <c r="I547" s="374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  <c r="AE547" s="33"/>
      <c r="AF547" s="33"/>
      <c r="AG547" s="33"/>
      <c r="AH547" s="33"/>
      <c r="AI547" s="33"/>
      <c r="AJ547" s="33"/>
      <c r="AK547" s="33"/>
      <c r="AL547" s="33"/>
      <c r="AM547" s="33"/>
      <c r="AN547" s="33"/>
      <c r="AO547" s="33"/>
    </row>
    <row r="548" spans="1:41" ht="12.75" customHeight="1">
      <c r="A548" s="223"/>
      <c r="B548" s="224"/>
      <c r="C548" s="225"/>
      <c r="D548" s="33"/>
      <c r="E548" s="33"/>
      <c r="F548" s="33"/>
      <c r="G548" s="33"/>
      <c r="H548" s="33"/>
      <c r="I548" s="374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  <c r="AE548" s="33"/>
      <c r="AF548" s="33"/>
      <c r="AG548" s="33"/>
      <c r="AH548" s="33"/>
      <c r="AI548" s="33"/>
      <c r="AJ548" s="33"/>
      <c r="AK548" s="33"/>
      <c r="AL548" s="33"/>
      <c r="AM548" s="33"/>
      <c r="AN548" s="33"/>
      <c r="AO548" s="33"/>
    </row>
    <row r="549" spans="1:41" ht="12.75" customHeight="1">
      <c r="A549" s="223"/>
      <c r="B549" s="224"/>
      <c r="C549" s="225"/>
      <c r="D549" s="33"/>
      <c r="E549" s="33"/>
      <c r="F549" s="33"/>
      <c r="G549" s="33"/>
      <c r="H549" s="33"/>
      <c r="I549" s="374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  <c r="AE549" s="33"/>
      <c r="AF549" s="33"/>
      <c r="AG549" s="33"/>
      <c r="AH549" s="33"/>
      <c r="AI549" s="33"/>
      <c r="AJ549" s="33"/>
      <c r="AK549" s="33"/>
      <c r="AL549" s="33"/>
      <c r="AM549" s="33"/>
      <c r="AN549" s="33"/>
      <c r="AO549" s="33"/>
    </row>
    <row r="550" spans="1:41" ht="12.75" customHeight="1">
      <c r="A550" s="223"/>
      <c r="B550" s="224"/>
      <c r="C550" s="225"/>
      <c r="D550" s="33"/>
      <c r="E550" s="33"/>
      <c r="F550" s="33"/>
      <c r="G550" s="33"/>
      <c r="H550" s="33"/>
      <c r="I550" s="374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  <c r="AE550" s="33"/>
      <c r="AF550" s="33"/>
      <c r="AG550" s="33"/>
      <c r="AH550" s="33"/>
      <c r="AI550" s="33"/>
      <c r="AJ550" s="33"/>
      <c r="AK550" s="33"/>
      <c r="AL550" s="33"/>
      <c r="AM550" s="33"/>
      <c r="AN550" s="33"/>
      <c r="AO550" s="33"/>
    </row>
    <row r="551" spans="1:41" ht="12.75" customHeight="1">
      <c r="A551" s="223"/>
      <c r="B551" s="224"/>
      <c r="C551" s="225"/>
      <c r="D551" s="33"/>
      <c r="E551" s="33"/>
      <c r="F551" s="33"/>
      <c r="G551" s="33"/>
      <c r="H551" s="33"/>
      <c r="I551" s="374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  <c r="AE551" s="33"/>
      <c r="AF551" s="33"/>
      <c r="AG551" s="33"/>
      <c r="AH551" s="33"/>
      <c r="AI551" s="33"/>
      <c r="AJ551" s="33"/>
      <c r="AK551" s="33"/>
      <c r="AL551" s="33"/>
      <c r="AM551" s="33"/>
      <c r="AN551" s="33"/>
      <c r="AO551" s="33"/>
    </row>
    <row r="552" spans="1:41" ht="12.75" customHeight="1">
      <c r="A552" s="223"/>
      <c r="B552" s="224"/>
      <c r="C552" s="225"/>
      <c r="D552" s="33"/>
      <c r="E552" s="33"/>
      <c r="F552" s="33"/>
      <c r="G552" s="33"/>
      <c r="H552" s="33"/>
      <c r="I552" s="374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  <c r="AE552" s="33"/>
      <c r="AF552" s="33"/>
      <c r="AG552" s="33"/>
      <c r="AH552" s="33"/>
      <c r="AI552" s="33"/>
      <c r="AJ552" s="33"/>
      <c r="AK552" s="33"/>
      <c r="AL552" s="33"/>
      <c r="AM552" s="33"/>
      <c r="AN552" s="33"/>
      <c r="AO552" s="33"/>
    </row>
    <row r="553" spans="1:41" ht="12.75" customHeight="1">
      <c r="A553" s="223"/>
      <c r="B553" s="224"/>
      <c r="C553" s="225"/>
      <c r="D553" s="33"/>
      <c r="E553" s="33"/>
      <c r="F553" s="33"/>
      <c r="G553" s="33"/>
      <c r="H553" s="33"/>
      <c r="I553" s="374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  <c r="AE553" s="33"/>
      <c r="AF553" s="33"/>
      <c r="AG553" s="33"/>
      <c r="AH553" s="33"/>
      <c r="AI553" s="33"/>
      <c r="AJ553" s="33"/>
      <c r="AK553" s="33"/>
      <c r="AL553" s="33"/>
      <c r="AM553" s="33"/>
      <c r="AN553" s="33"/>
      <c r="AO553" s="33"/>
    </row>
    <row r="554" spans="1:41" ht="12.75" customHeight="1">
      <c r="A554" s="223"/>
      <c r="B554" s="224"/>
      <c r="C554" s="225"/>
      <c r="D554" s="33"/>
      <c r="E554" s="33"/>
      <c r="F554" s="33"/>
      <c r="G554" s="33"/>
      <c r="H554" s="33"/>
      <c r="I554" s="374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  <c r="AE554" s="33"/>
      <c r="AF554" s="33"/>
      <c r="AG554" s="33"/>
      <c r="AH554" s="33"/>
      <c r="AI554" s="33"/>
      <c r="AJ554" s="33"/>
      <c r="AK554" s="33"/>
      <c r="AL554" s="33"/>
      <c r="AM554" s="33"/>
      <c r="AN554" s="33"/>
      <c r="AO554" s="33"/>
    </row>
    <row r="555" spans="1:41" ht="12.75" customHeight="1">
      <c r="A555" s="223"/>
      <c r="B555" s="224"/>
      <c r="C555" s="225"/>
      <c r="D555" s="33"/>
      <c r="E555" s="33"/>
      <c r="F555" s="33"/>
      <c r="G555" s="33"/>
      <c r="H555" s="33"/>
      <c r="I555" s="374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  <c r="AE555" s="33"/>
      <c r="AF555" s="33"/>
      <c r="AG555" s="33"/>
      <c r="AH555" s="33"/>
      <c r="AI555" s="33"/>
      <c r="AJ555" s="33"/>
      <c r="AK555" s="33"/>
      <c r="AL555" s="33"/>
      <c r="AM555" s="33"/>
      <c r="AN555" s="33"/>
      <c r="AO555" s="33"/>
    </row>
    <row r="556" spans="1:41" ht="12.75" customHeight="1">
      <c r="A556" s="223"/>
      <c r="B556" s="224"/>
      <c r="C556" s="225"/>
      <c r="D556" s="33"/>
      <c r="E556" s="33"/>
      <c r="F556" s="33"/>
      <c r="G556" s="33"/>
      <c r="H556" s="33"/>
      <c r="I556" s="374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  <c r="AE556" s="33"/>
      <c r="AF556" s="33"/>
      <c r="AG556" s="33"/>
      <c r="AH556" s="33"/>
      <c r="AI556" s="33"/>
      <c r="AJ556" s="33"/>
      <c r="AK556" s="33"/>
      <c r="AL556" s="33"/>
      <c r="AM556" s="33"/>
      <c r="AN556" s="33"/>
      <c r="AO556" s="33"/>
    </row>
    <row r="557" spans="1:41" ht="12.75" customHeight="1">
      <c r="A557" s="223"/>
      <c r="B557" s="224"/>
      <c r="C557" s="225"/>
      <c r="D557" s="33"/>
      <c r="E557" s="33"/>
      <c r="F557" s="33"/>
      <c r="G557" s="33"/>
      <c r="H557" s="33"/>
      <c r="I557" s="374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  <c r="AE557" s="33"/>
      <c r="AF557" s="33"/>
      <c r="AG557" s="33"/>
      <c r="AH557" s="33"/>
      <c r="AI557" s="33"/>
      <c r="AJ557" s="33"/>
      <c r="AK557" s="33"/>
      <c r="AL557" s="33"/>
      <c r="AM557" s="33"/>
      <c r="AN557" s="33"/>
      <c r="AO557" s="33"/>
    </row>
    <row r="558" spans="1:41" ht="12.75" customHeight="1">
      <c r="A558" s="223"/>
      <c r="B558" s="224"/>
      <c r="C558" s="225"/>
      <c r="D558" s="33"/>
      <c r="E558" s="33"/>
      <c r="F558" s="33"/>
      <c r="G558" s="33"/>
      <c r="H558" s="33"/>
      <c r="I558" s="374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  <c r="AE558" s="33"/>
      <c r="AF558" s="33"/>
      <c r="AG558" s="33"/>
      <c r="AH558" s="33"/>
      <c r="AI558" s="33"/>
      <c r="AJ558" s="33"/>
      <c r="AK558" s="33"/>
      <c r="AL558" s="33"/>
      <c r="AM558" s="33"/>
      <c r="AN558" s="33"/>
      <c r="AO558" s="33"/>
    </row>
    <row r="559" spans="1:41" ht="12.75" customHeight="1">
      <c r="A559" s="223"/>
      <c r="B559" s="224"/>
      <c r="C559" s="225"/>
      <c r="D559" s="33"/>
      <c r="E559" s="33"/>
      <c r="F559" s="33"/>
      <c r="G559" s="33"/>
      <c r="H559" s="33"/>
      <c r="I559" s="374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  <c r="AE559" s="33"/>
      <c r="AF559" s="33"/>
      <c r="AG559" s="33"/>
      <c r="AH559" s="33"/>
      <c r="AI559" s="33"/>
      <c r="AJ559" s="33"/>
      <c r="AK559" s="33"/>
      <c r="AL559" s="33"/>
      <c r="AM559" s="33"/>
      <c r="AN559" s="33"/>
      <c r="AO559" s="33"/>
    </row>
    <row r="560" spans="1:41" ht="12.75" customHeight="1">
      <c r="A560" s="223"/>
      <c r="B560" s="224"/>
      <c r="C560" s="225"/>
      <c r="D560" s="33"/>
      <c r="E560" s="33"/>
      <c r="F560" s="33"/>
      <c r="G560" s="33"/>
      <c r="H560" s="33"/>
      <c r="I560" s="374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  <c r="AE560" s="33"/>
      <c r="AF560" s="33"/>
      <c r="AG560" s="33"/>
      <c r="AH560" s="33"/>
      <c r="AI560" s="33"/>
      <c r="AJ560" s="33"/>
      <c r="AK560" s="33"/>
      <c r="AL560" s="33"/>
      <c r="AM560" s="33"/>
      <c r="AN560" s="33"/>
      <c r="AO560" s="33"/>
    </row>
    <row r="561" spans="1:41" ht="12.75" customHeight="1">
      <c r="A561" s="223"/>
      <c r="B561" s="224"/>
      <c r="C561" s="225"/>
      <c r="D561" s="33"/>
      <c r="E561" s="33"/>
      <c r="F561" s="33"/>
      <c r="G561" s="33"/>
      <c r="H561" s="33"/>
      <c r="I561" s="374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  <c r="AE561" s="33"/>
      <c r="AF561" s="33"/>
      <c r="AG561" s="33"/>
      <c r="AH561" s="33"/>
      <c r="AI561" s="33"/>
      <c r="AJ561" s="33"/>
      <c r="AK561" s="33"/>
      <c r="AL561" s="33"/>
      <c r="AM561" s="33"/>
      <c r="AN561" s="33"/>
      <c r="AO561" s="33"/>
    </row>
    <row r="562" spans="1:41" ht="12.75" customHeight="1">
      <c r="A562" s="223"/>
      <c r="B562" s="224"/>
      <c r="C562" s="225"/>
      <c r="D562" s="33"/>
      <c r="E562" s="33"/>
      <c r="F562" s="33"/>
      <c r="G562" s="33"/>
      <c r="H562" s="33"/>
      <c r="I562" s="374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  <c r="AE562" s="33"/>
      <c r="AF562" s="33"/>
      <c r="AG562" s="33"/>
      <c r="AH562" s="33"/>
      <c r="AI562" s="33"/>
      <c r="AJ562" s="33"/>
      <c r="AK562" s="33"/>
      <c r="AL562" s="33"/>
      <c r="AM562" s="33"/>
      <c r="AN562" s="33"/>
      <c r="AO562" s="33"/>
    </row>
    <row r="563" spans="1:41" ht="12.75" customHeight="1">
      <c r="A563" s="223"/>
      <c r="B563" s="224"/>
      <c r="C563" s="225"/>
      <c r="D563" s="33"/>
      <c r="E563" s="33"/>
      <c r="F563" s="33"/>
      <c r="G563" s="33"/>
      <c r="H563" s="33"/>
      <c r="I563" s="374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  <c r="AE563" s="33"/>
      <c r="AF563" s="33"/>
      <c r="AG563" s="33"/>
      <c r="AH563" s="33"/>
      <c r="AI563" s="33"/>
      <c r="AJ563" s="33"/>
      <c r="AK563" s="33"/>
      <c r="AL563" s="33"/>
      <c r="AM563" s="33"/>
      <c r="AN563" s="33"/>
      <c r="AO563" s="33"/>
    </row>
    <row r="564" spans="1:41" ht="12.75" customHeight="1">
      <c r="A564" s="223"/>
      <c r="B564" s="224"/>
      <c r="C564" s="225"/>
      <c r="D564" s="33"/>
      <c r="E564" s="33"/>
      <c r="F564" s="33"/>
      <c r="G564" s="33"/>
      <c r="H564" s="33"/>
      <c r="I564" s="374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  <c r="AE564" s="33"/>
      <c r="AF564" s="33"/>
      <c r="AG564" s="33"/>
      <c r="AH564" s="33"/>
      <c r="AI564" s="33"/>
      <c r="AJ564" s="33"/>
      <c r="AK564" s="33"/>
      <c r="AL564" s="33"/>
      <c r="AM564" s="33"/>
      <c r="AN564" s="33"/>
      <c r="AO564" s="33"/>
    </row>
    <row r="565" spans="1:41" ht="12.75" customHeight="1">
      <c r="A565" s="223"/>
      <c r="B565" s="224"/>
      <c r="C565" s="225"/>
      <c r="D565" s="33"/>
      <c r="E565" s="33"/>
      <c r="F565" s="33"/>
      <c r="G565" s="33"/>
      <c r="H565" s="33"/>
      <c r="I565" s="374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  <c r="AE565" s="33"/>
      <c r="AF565" s="33"/>
      <c r="AG565" s="33"/>
      <c r="AH565" s="33"/>
      <c r="AI565" s="33"/>
      <c r="AJ565" s="33"/>
      <c r="AK565" s="33"/>
      <c r="AL565" s="33"/>
      <c r="AM565" s="33"/>
      <c r="AN565" s="33"/>
      <c r="AO565" s="33"/>
    </row>
    <row r="566" spans="1:41" ht="12.75" customHeight="1">
      <c r="A566" s="223"/>
      <c r="B566" s="224"/>
      <c r="C566" s="225"/>
      <c r="D566" s="33"/>
      <c r="E566" s="33"/>
      <c r="F566" s="33"/>
      <c r="G566" s="33"/>
      <c r="H566" s="33"/>
      <c r="I566" s="374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  <c r="AE566" s="33"/>
      <c r="AF566" s="33"/>
      <c r="AG566" s="33"/>
      <c r="AH566" s="33"/>
      <c r="AI566" s="33"/>
      <c r="AJ566" s="33"/>
      <c r="AK566" s="33"/>
      <c r="AL566" s="33"/>
      <c r="AM566" s="33"/>
      <c r="AN566" s="33"/>
      <c r="AO566" s="33"/>
    </row>
    <row r="567" spans="1:41" ht="12.75" customHeight="1">
      <c r="A567" s="223"/>
      <c r="B567" s="224"/>
      <c r="C567" s="225"/>
      <c r="D567" s="33"/>
      <c r="E567" s="33"/>
      <c r="F567" s="33"/>
      <c r="G567" s="33"/>
      <c r="H567" s="33"/>
      <c r="I567" s="374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  <c r="AE567" s="33"/>
      <c r="AF567" s="33"/>
      <c r="AG567" s="33"/>
      <c r="AH567" s="33"/>
      <c r="AI567" s="33"/>
      <c r="AJ567" s="33"/>
      <c r="AK567" s="33"/>
      <c r="AL567" s="33"/>
      <c r="AM567" s="33"/>
      <c r="AN567" s="33"/>
      <c r="AO567" s="33"/>
    </row>
    <row r="568" spans="1:41" ht="12.75" customHeight="1">
      <c r="A568" s="223"/>
      <c r="B568" s="224"/>
      <c r="C568" s="225"/>
      <c r="D568" s="33"/>
      <c r="E568" s="33"/>
      <c r="F568" s="33"/>
      <c r="G568" s="33"/>
      <c r="H568" s="33"/>
      <c r="I568" s="374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  <c r="AE568" s="33"/>
      <c r="AF568" s="33"/>
      <c r="AG568" s="33"/>
      <c r="AH568" s="33"/>
      <c r="AI568" s="33"/>
      <c r="AJ568" s="33"/>
      <c r="AK568" s="33"/>
      <c r="AL568" s="33"/>
      <c r="AM568" s="33"/>
      <c r="AN568" s="33"/>
      <c r="AO568" s="33"/>
    </row>
    <row r="569" spans="1:41" ht="12.75" customHeight="1">
      <c r="A569" s="223"/>
      <c r="B569" s="224"/>
      <c r="C569" s="225"/>
      <c r="D569" s="33"/>
      <c r="E569" s="33"/>
      <c r="F569" s="33"/>
      <c r="G569" s="33"/>
      <c r="H569" s="33"/>
      <c r="I569" s="374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  <c r="AE569" s="33"/>
      <c r="AF569" s="33"/>
      <c r="AG569" s="33"/>
      <c r="AH569" s="33"/>
      <c r="AI569" s="33"/>
      <c r="AJ569" s="33"/>
      <c r="AK569" s="33"/>
      <c r="AL569" s="33"/>
      <c r="AM569" s="33"/>
      <c r="AN569" s="33"/>
      <c r="AO569" s="33"/>
    </row>
    <row r="570" spans="1:41" ht="12.75" customHeight="1">
      <c r="A570" s="223"/>
      <c r="B570" s="224"/>
      <c r="C570" s="225"/>
      <c r="D570" s="33"/>
      <c r="E570" s="33"/>
      <c r="F570" s="33"/>
      <c r="G570" s="33"/>
      <c r="H570" s="33"/>
      <c r="I570" s="374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  <c r="AE570" s="33"/>
      <c r="AF570" s="33"/>
      <c r="AG570" s="33"/>
      <c r="AH570" s="33"/>
      <c r="AI570" s="33"/>
      <c r="AJ570" s="33"/>
      <c r="AK570" s="33"/>
      <c r="AL570" s="33"/>
      <c r="AM570" s="33"/>
      <c r="AN570" s="33"/>
      <c r="AO570" s="33"/>
    </row>
    <row r="571" spans="1:41" ht="12.75" customHeight="1">
      <c r="A571" s="223"/>
      <c r="B571" s="224"/>
      <c r="C571" s="225"/>
      <c r="D571" s="33"/>
      <c r="E571" s="33"/>
      <c r="F571" s="33"/>
      <c r="G571" s="33"/>
      <c r="H571" s="33"/>
      <c r="I571" s="374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  <c r="AE571" s="33"/>
      <c r="AF571" s="33"/>
      <c r="AG571" s="33"/>
      <c r="AH571" s="33"/>
      <c r="AI571" s="33"/>
      <c r="AJ571" s="33"/>
      <c r="AK571" s="33"/>
      <c r="AL571" s="33"/>
      <c r="AM571" s="33"/>
      <c r="AN571" s="33"/>
      <c r="AO571" s="33"/>
    </row>
    <row r="572" spans="1:41" ht="12.75" customHeight="1">
      <c r="A572" s="223"/>
      <c r="B572" s="224"/>
      <c r="C572" s="225"/>
      <c r="D572" s="33"/>
      <c r="E572" s="33"/>
      <c r="F572" s="33"/>
      <c r="G572" s="33"/>
      <c r="H572" s="33"/>
      <c r="I572" s="374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  <c r="AE572" s="33"/>
      <c r="AF572" s="33"/>
      <c r="AG572" s="33"/>
      <c r="AH572" s="33"/>
      <c r="AI572" s="33"/>
      <c r="AJ572" s="33"/>
      <c r="AK572" s="33"/>
      <c r="AL572" s="33"/>
      <c r="AM572" s="33"/>
      <c r="AN572" s="33"/>
      <c r="AO572" s="33"/>
    </row>
    <row r="573" spans="1:41" ht="12.75" customHeight="1">
      <c r="A573" s="223"/>
      <c r="B573" s="224"/>
      <c r="C573" s="225"/>
      <c r="D573" s="33"/>
      <c r="E573" s="33"/>
      <c r="F573" s="33"/>
      <c r="G573" s="33"/>
      <c r="H573" s="33"/>
      <c r="I573" s="374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  <c r="AE573" s="33"/>
      <c r="AF573" s="33"/>
      <c r="AG573" s="33"/>
      <c r="AH573" s="33"/>
      <c r="AI573" s="33"/>
      <c r="AJ573" s="33"/>
      <c r="AK573" s="33"/>
      <c r="AL573" s="33"/>
      <c r="AM573" s="33"/>
      <c r="AN573" s="33"/>
      <c r="AO573" s="33"/>
    </row>
    <row r="574" spans="1:41" ht="12.75" customHeight="1">
      <c r="A574" s="223"/>
      <c r="B574" s="224"/>
      <c r="C574" s="225"/>
      <c r="D574" s="33"/>
      <c r="E574" s="33"/>
      <c r="F574" s="33"/>
      <c r="G574" s="33"/>
      <c r="H574" s="33"/>
      <c r="I574" s="374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  <c r="AE574" s="33"/>
      <c r="AF574" s="33"/>
      <c r="AG574" s="33"/>
      <c r="AH574" s="33"/>
      <c r="AI574" s="33"/>
      <c r="AJ574" s="33"/>
      <c r="AK574" s="33"/>
      <c r="AL574" s="33"/>
      <c r="AM574" s="33"/>
      <c r="AN574" s="33"/>
      <c r="AO574" s="33"/>
    </row>
    <row r="575" spans="1:41" ht="12.75" customHeight="1">
      <c r="A575" s="223"/>
      <c r="B575" s="224"/>
      <c r="C575" s="225"/>
      <c r="D575" s="33"/>
      <c r="E575" s="33"/>
      <c r="F575" s="33"/>
      <c r="G575" s="33"/>
      <c r="H575" s="33"/>
      <c r="I575" s="374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  <c r="AE575" s="33"/>
      <c r="AF575" s="33"/>
      <c r="AG575" s="33"/>
      <c r="AH575" s="33"/>
      <c r="AI575" s="33"/>
      <c r="AJ575" s="33"/>
      <c r="AK575" s="33"/>
      <c r="AL575" s="33"/>
      <c r="AM575" s="33"/>
      <c r="AN575" s="33"/>
      <c r="AO575" s="33"/>
    </row>
    <row r="576" spans="1:41" ht="12.75" customHeight="1">
      <c r="A576" s="223"/>
      <c r="B576" s="224"/>
      <c r="C576" s="225"/>
      <c r="D576" s="33"/>
      <c r="E576" s="33"/>
      <c r="F576" s="33"/>
      <c r="G576" s="33"/>
      <c r="H576" s="33"/>
      <c r="I576" s="374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  <c r="AE576" s="33"/>
      <c r="AF576" s="33"/>
      <c r="AG576" s="33"/>
      <c r="AH576" s="33"/>
      <c r="AI576" s="33"/>
      <c r="AJ576" s="33"/>
      <c r="AK576" s="33"/>
      <c r="AL576" s="33"/>
      <c r="AM576" s="33"/>
      <c r="AN576" s="33"/>
      <c r="AO576" s="33"/>
    </row>
    <row r="577" spans="1:41" ht="12.75" customHeight="1">
      <c r="A577" s="223"/>
      <c r="B577" s="224"/>
      <c r="C577" s="225"/>
      <c r="D577" s="33"/>
      <c r="E577" s="33"/>
      <c r="F577" s="33"/>
      <c r="G577" s="33"/>
      <c r="H577" s="33"/>
      <c r="I577" s="374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  <c r="AE577" s="33"/>
      <c r="AF577" s="33"/>
      <c r="AG577" s="33"/>
      <c r="AH577" s="33"/>
      <c r="AI577" s="33"/>
      <c r="AJ577" s="33"/>
      <c r="AK577" s="33"/>
      <c r="AL577" s="33"/>
      <c r="AM577" s="33"/>
      <c r="AN577" s="33"/>
      <c r="AO577" s="33"/>
    </row>
    <row r="578" spans="1:41" ht="12.75" customHeight="1">
      <c r="A578" s="223"/>
      <c r="B578" s="224"/>
      <c r="C578" s="225"/>
      <c r="D578" s="33"/>
      <c r="E578" s="33"/>
      <c r="F578" s="33"/>
      <c r="G578" s="33"/>
      <c r="H578" s="33"/>
      <c r="I578" s="374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  <c r="AE578" s="33"/>
      <c r="AF578" s="33"/>
      <c r="AG578" s="33"/>
      <c r="AH578" s="33"/>
      <c r="AI578" s="33"/>
      <c r="AJ578" s="33"/>
      <c r="AK578" s="33"/>
      <c r="AL578" s="33"/>
      <c r="AM578" s="33"/>
      <c r="AN578" s="33"/>
      <c r="AO578" s="33"/>
    </row>
    <row r="579" spans="1:41" ht="12.75" customHeight="1">
      <c r="A579" s="223"/>
      <c r="B579" s="224"/>
      <c r="C579" s="225"/>
      <c r="D579" s="33"/>
      <c r="E579" s="33"/>
      <c r="F579" s="33"/>
      <c r="G579" s="33"/>
      <c r="H579" s="33"/>
      <c r="I579" s="374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  <c r="AE579" s="33"/>
      <c r="AF579" s="33"/>
      <c r="AG579" s="33"/>
      <c r="AH579" s="33"/>
      <c r="AI579" s="33"/>
      <c r="AJ579" s="33"/>
      <c r="AK579" s="33"/>
      <c r="AL579" s="33"/>
      <c r="AM579" s="33"/>
      <c r="AN579" s="33"/>
      <c r="AO579" s="33"/>
    </row>
    <row r="580" spans="1:41" ht="12.75" customHeight="1">
      <c r="A580" s="223"/>
      <c r="B580" s="224"/>
      <c r="C580" s="225"/>
      <c r="D580" s="33"/>
      <c r="E580" s="33"/>
      <c r="F580" s="33"/>
      <c r="G580" s="33"/>
      <c r="H580" s="33"/>
      <c r="I580" s="374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  <c r="AE580" s="33"/>
      <c r="AF580" s="33"/>
      <c r="AG580" s="33"/>
      <c r="AH580" s="33"/>
      <c r="AI580" s="33"/>
      <c r="AJ580" s="33"/>
      <c r="AK580" s="33"/>
      <c r="AL580" s="33"/>
      <c r="AM580" s="33"/>
      <c r="AN580" s="33"/>
      <c r="AO580" s="33"/>
    </row>
    <row r="581" spans="1:41" ht="12.75" customHeight="1">
      <c r="A581" s="223"/>
      <c r="B581" s="224"/>
      <c r="C581" s="225"/>
      <c r="D581" s="33"/>
      <c r="E581" s="33"/>
      <c r="F581" s="33"/>
      <c r="G581" s="33"/>
      <c r="H581" s="33"/>
      <c r="I581" s="374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  <c r="AE581" s="33"/>
      <c r="AF581" s="33"/>
      <c r="AG581" s="33"/>
      <c r="AH581" s="33"/>
      <c r="AI581" s="33"/>
      <c r="AJ581" s="33"/>
      <c r="AK581" s="33"/>
      <c r="AL581" s="33"/>
      <c r="AM581" s="33"/>
      <c r="AN581" s="33"/>
      <c r="AO581" s="33"/>
    </row>
    <row r="582" spans="1:41" ht="12.75" customHeight="1">
      <c r="A582" s="223"/>
      <c r="B582" s="224"/>
      <c r="C582" s="225"/>
      <c r="D582" s="33"/>
      <c r="E582" s="33"/>
      <c r="F582" s="33"/>
      <c r="G582" s="33"/>
      <c r="H582" s="33"/>
      <c r="I582" s="374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  <c r="AE582" s="33"/>
      <c r="AF582" s="33"/>
      <c r="AG582" s="33"/>
      <c r="AH582" s="33"/>
      <c r="AI582" s="33"/>
      <c r="AJ582" s="33"/>
      <c r="AK582" s="33"/>
      <c r="AL582" s="33"/>
      <c r="AM582" s="33"/>
      <c r="AN582" s="33"/>
      <c r="AO582" s="33"/>
    </row>
    <row r="583" spans="1:41" ht="12.75" customHeight="1">
      <c r="A583" s="223"/>
      <c r="B583" s="224"/>
      <c r="C583" s="225"/>
      <c r="D583" s="33"/>
      <c r="E583" s="33"/>
      <c r="F583" s="33"/>
      <c r="G583" s="33"/>
      <c r="H583" s="33"/>
      <c r="I583" s="374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  <c r="AE583" s="33"/>
      <c r="AF583" s="33"/>
      <c r="AG583" s="33"/>
      <c r="AH583" s="33"/>
      <c r="AI583" s="33"/>
      <c r="AJ583" s="33"/>
      <c r="AK583" s="33"/>
      <c r="AL583" s="33"/>
      <c r="AM583" s="33"/>
      <c r="AN583" s="33"/>
      <c r="AO583" s="33"/>
    </row>
    <row r="584" spans="1:41" ht="12.75" customHeight="1">
      <c r="A584" s="223"/>
      <c r="B584" s="224"/>
      <c r="C584" s="225"/>
      <c r="D584" s="33"/>
      <c r="E584" s="33"/>
      <c r="F584" s="33"/>
      <c r="G584" s="33"/>
      <c r="H584" s="33"/>
      <c r="I584" s="374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  <c r="AE584" s="33"/>
      <c r="AF584" s="33"/>
      <c r="AG584" s="33"/>
      <c r="AH584" s="33"/>
      <c r="AI584" s="33"/>
      <c r="AJ584" s="33"/>
      <c r="AK584" s="33"/>
      <c r="AL584" s="33"/>
      <c r="AM584" s="33"/>
      <c r="AN584" s="33"/>
      <c r="AO584" s="33"/>
    </row>
    <row r="585" spans="1:41" ht="12.75" customHeight="1">
      <c r="A585" s="223"/>
      <c r="B585" s="224"/>
      <c r="C585" s="225"/>
      <c r="D585" s="33"/>
      <c r="E585" s="33"/>
      <c r="F585" s="33"/>
      <c r="G585" s="33"/>
      <c r="H585" s="33"/>
      <c r="I585" s="374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  <c r="AE585" s="33"/>
      <c r="AF585" s="33"/>
      <c r="AG585" s="33"/>
      <c r="AH585" s="33"/>
      <c r="AI585" s="33"/>
      <c r="AJ585" s="33"/>
      <c r="AK585" s="33"/>
      <c r="AL585" s="33"/>
      <c r="AM585" s="33"/>
      <c r="AN585" s="33"/>
      <c r="AO585" s="33"/>
    </row>
    <row r="586" spans="1:41" ht="12.75" customHeight="1">
      <c r="A586" s="223"/>
      <c r="B586" s="224"/>
      <c r="C586" s="225"/>
      <c r="D586" s="33"/>
      <c r="E586" s="33"/>
      <c r="F586" s="33"/>
      <c r="G586" s="33"/>
      <c r="H586" s="33"/>
      <c r="I586" s="374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  <c r="AE586" s="33"/>
      <c r="AF586" s="33"/>
      <c r="AG586" s="33"/>
      <c r="AH586" s="33"/>
      <c r="AI586" s="33"/>
      <c r="AJ586" s="33"/>
      <c r="AK586" s="33"/>
      <c r="AL586" s="33"/>
      <c r="AM586" s="33"/>
      <c r="AN586" s="33"/>
      <c r="AO586" s="33"/>
    </row>
    <row r="587" spans="1:41" ht="12.75" customHeight="1">
      <c r="A587" s="223"/>
      <c r="B587" s="224"/>
      <c r="C587" s="225"/>
      <c r="D587" s="33"/>
      <c r="E587" s="33"/>
      <c r="F587" s="33"/>
      <c r="G587" s="33"/>
      <c r="H587" s="33"/>
      <c r="I587" s="374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  <c r="AE587" s="33"/>
      <c r="AF587" s="33"/>
      <c r="AG587" s="33"/>
      <c r="AH587" s="33"/>
      <c r="AI587" s="33"/>
      <c r="AJ587" s="33"/>
      <c r="AK587" s="33"/>
      <c r="AL587" s="33"/>
      <c r="AM587" s="33"/>
      <c r="AN587" s="33"/>
      <c r="AO587" s="33"/>
    </row>
    <row r="588" spans="1:41" ht="12.75" customHeight="1">
      <c r="A588" s="223"/>
      <c r="B588" s="224"/>
      <c r="C588" s="225"/>
      <c r="D588" s="33"/>
      <c r="E588" s="33"/>
      <c r="F588" s="33"/>
      <c r="G588" s="33"/>
      <c r="H588" s="33"/>
      <c r="I588" s="374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  <c r="AE588" s="33"/>
      <c r="AF588" s="33"/>
      <c r="AG588" s="33"/>
      <c r="AH588" s="33"/>
      <c r="AI588" s="33"/>
      <c r="AJ588" s="33"/>
      <c r="AK588" s="33"/>
      <c r="AL588" s="33"/>
      <c r="AM588" s="33"/>
      <c r="AN588" s="33"/>
      <c r="AO588" s="33"/>
    </row>
    <row r="589" spans="1:41" ht="12.75" customHeight="1">
      <c r="A589" s="223"/>
      <c r="B589" s="224"/>
      <c r="C589" s="225"/>
      <c r="D589" s="33"/>
      <c r="E589" s="33"/>
      <c r="F589" s="33"/>
      <c r="G589" s="33"/>
      <c r="H589" s="33"/>
      <c r="I589" s="374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  <c r="AE589" s="33"/>
      <c r="AF589" s="33"/>
      <c r="AG589" s="33"/>
      <c r="AH589" s="33"/>
      <c r="AI589" s="33"/>
      <c r="AJ589" s="33"/>
      <c r="AK589" s="33"/>
      <c r="AL589" s="33"/>
      <c r="AM589" s="33"/>
      <c r="AN589" s="33"/>
      <c r="AO589" s="33"/>
    </row>
    <row r="590" spans="1:41" ht="12.75" customHeight="1">
      <c r="A590" s="223"/>
      <c r="B590" s="224"/>
      <c r="C590" s="225"/>
      <c r="D590" s="33"/>
      <c r="E590" s="33"/>
      <c r="F590" s="33"/>
      <c r="G590" s="33"/>
      <c r="H590" s="33"/>
      <c r="I590" s="374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  <c r="AE590" s="33"/>
      <c r="AF590" s="33"/>
      <c r="AG590" s="33"/>
      <c r="AH590" s="33"/>
      <c r="AI590" s="33"/>
      <c r="AJ590" s="33"/>
      <c r="AK590" s="33"/>
      <c r="AL590" s="33"/>
      <c r="AM590" s="33"/>
      <c r="AN590" s="33"/>
      <c r="AO590" s="33"/>
    </row>
    <row r="591" spans="1:41" ht="12.75" customHeight="1">
      <c r="A591" s="223"/>
      <c r="B591" s="224"/>
      <c r="C591" s="225"/>
      <c r="D591" s="33"/>
      <c r="E591" s="33"/>
      <c r="F591" s="33"/>
      <c r="G591" s="33"/>
      <c r="H591" s="33"/>
      <c r="I591" s="374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  <c r="AE591" s="33"/>
      <c r="AF591" s="33"/>
      <c r="AG591" s="33"/>
      <c r="AH591" s="33"/>
      <c r="AI591" s="33"/>
      <c r="AJ591" s="33"/>
      <c r="AK591" s="33"/>
      <c r="AL591" s="33"/>
      <c r="AM591" s="33"/>
      <c r="AN591" s="33"/>
      <c r="AO591" s="33"/>
    </row>
    <row r="592" spans="1:41" ht="12.75" customHeight="1">
      <c r="A592" s="223"/>
      <c r="B592" s="224"/>
      <c r="C592" s="225"/>
      <c r="D592" s="33"/>
      <c r="E592" s="33"/>
      <c r="F592" s="33"/>
      <c r="G592" s="33"/>
      <c r="H592" s="33"/>
      <c r="I592" s="374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  <c r="AE592" s="33"/>
      <c r="AF592" s="33"/>
      <c r="AG592" s="33"/>
      <c r="AH592" s="33"/>
      <c r="AI592" s="33"/>
      <c r="AJ592" s="33"/>
      <c r="AK592" s="33"/>
      <c r="AL592" s="33"/>
      <c r="AM592" s="33"/>
      <c r="AN592" s="33"/>
      <c r="AO592" s="33"/>
    </row>
    <row r="593" spans="1:41" ht="12.75" customHeight="1">
      <c r="A593" s="223"/>
      <c r="B593" s="224"/>
      <c r="C593" s="225"/>
      <c r="D593" s="33"/>
      <c r="E593" s="33"/>
      <c r="F593" s="33"/>
      <c r="G593" s="33"/>
      <c r="H593" s="33"/>
      <c r="I593" s="374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  <c r="AE593" s="33"/>
      <c r="AF593" s="33"/>
      <c r="AG593" s="33"/>
      <c r="AH593" s="33"/>
      <c r="AI593" s="33"/>
      <c r="AJ593" s="33"/>
      <c r="AK593" s="33"/>
      <c r="AL593" s="33"/>
      <c r="AM593" s="33"/>
      <c r="AN593" s="33"/>
      <c r="AO593" s="33"/>
    </row>
    <row r="594" spans="1:41" ht="12.75" customHeight="1">
      <c r="A594" s="223"/>
      <c r="B594" s="224"/>
      <c r="C594" s="225"/>
      <c r="D594" s="33"/>
      <c r="E594" s="33"/>
      <c r="F594" s="33"/>
      <c r="G594" s="33"/>
      <c r="H594" s="33"/>
      <c r="I594" s="374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  <c r="AE594" s="33"/>
      <c r="AF594" s="33"/>
      <c r="AG594" s="33"/>
      <c r="AH594" s="33"/>
      <c r="AI594" s="33"/>
      <c r="AJ594" s="33"/>
      <c r="AK594" s="33"/>
      <c r="AL594" s="33"/>
      <c r="AM594" s="33"/>
      <c r="AN594" s="33"/>
      <c r="AO594" s="33"/>
    </row>
    <row r="595" spans="1:41" ht="12.75" customHeight="1">
      <c r="A595" s="223"/>
      <c r="B595" s="224"/>
      <c r="C595" s="225"/>
      <c r="D595" s="33"/>
      <c r="E595" s="33"/>
      <c r="F595" s="33"/>
      <c r="G595" s="33"/>
      <c r="H595" s="33"/>
      <c r="I595" s="374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  <c r="AE595" s="33"/>
      <c r="AF595" s="33"/>
      <c r="AG595" s="33"/>
      <c r="AH595" s="33"/>
      <c r="AI595" s="33"/>
      <c r="AJ595" s="33"/>
      <c r="AK595" s="33"/>
      <c r="AL595" s="33"/>
      <c r="AM595" s="33"/>
      <c r="AN595" s="33"/>
      <c r="AO595" s="33"/>
    </row>
    <row r="596" spans="1:41" ht="12.75" customHeight="1">
      <c r="A596" s="223"/>
      <c r="B596" s="224"/>
      <c r="C596" s="225"/>
      <c r="D596" s="33"/>
      <c r="E596" s="33"/>
      <c r="F596" s="33"/>
      <c r="G596" s="33"/>
      <c r="H596" s="33"/>
      <c r="I596" s="374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  <c r="AE596" s="33"/>
      <c r="AF596" s="33"/>
      <c r="AG596" s="33"/>
      <c r="AH596" s="33"/>
      <c r="AI596" s="33"/>
      <c r="AJ596" s="33"/>
      <c r="AK596" s="33"/>
      <c r="AL596" s="33"/>
      <c r="AM596" s="33"/>
      <c r="AN596" s="33"/>
      <c r="AO596" s="33"/>
    </row>
    <row r="597" spans="1:41" ht="12.75" customHeight="1">
      <c r="A597" s="223"/>
      <c r="B597" s="224"/>
      <c r="C597" s="225"/>
      <c r="D597" s="33"/>
      <c r="E597" s="33"/>
      <c r="F597" s="33"/>
      <c r="G597" s="33"/>
      <c r="H597" s="33"/>
      <c r="I597" s="374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  <c r="AE597" s="33"/>
      <c r="AF597" s="33"/>
      <c r="AG597" s="33"/>
      <c r="AH597" s="33"/>
      <c r="AI597" s="33"/>
      <c r="AJ597" s="33"/>
      <c r="AK597" s="33"/>
      <c r="AL597" s="33"/>
      <c r="AM597" s="33"/>
      <c r="AN597" s="33"/>
      <c r="AO597" s="33"/>
    </row>
    <row r="598" spans="1:41" ht="12.75" customHeight="1">
      <c r="A598" s="223"/>
      <c r="B598" s="224"/>
      <c r="C598" s="225"/>
      <c r="D598" s="33"/>
      <c r="E598" s="33"/>
      <c r="F598" s="33"/>
      <c r="G598" s="33"/>
      <c r="H598" s="33"/>
      <c r="I598" s="374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  <c r="AE598" s="33"/>
      <c r="AF598" s="33"/>
      <c r="AG598" s="33"/>
      <c r="AH598" s="33"/>
      <c r="AI598" s="33"/>
      <c r="AJ598" s="33"/>
      <c r="AK598" s="33"/>
      <c r="AL598" s="33"/>
      <c r="AM598" s="33"/>
      <c r="AN598" s="33"/>
      <c r="AO598" s="33"/>
    </row>
    <row r="599" spans="1:41" ht="12.75" customHeight="1">
      <c r="A599" s="223"/>
      <c r="B599" s="224"/>
      <c r="C599" s="225"/>
      <c r="D599" s="33"/>
      <c r="E599" s="33"/>
      <c r="F599" s="33"/>
      <c r="G599" s="33"/>
      <c r="H599" s="33"/>
      <c r="I599" s="374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  <c r="AE599" s="33"/>
      <c r="AF599" s="33"/>
      <c r="AG599" s="33"/>
      <c r="AH599" s="33"/>
      <c r="AI599" s="33"/>
      <c r="AJ599" s="33"/>
      <c r="AK599" s="33"/>
      <c r="AL599" s="33"/>
      <c r="AM599" s="33"/>
      <c r="AN599" s="33"/>
      <c r="AO599" s="33"/>
    </row>
    <row r="600" spans="1:41" ht="12.75" customHeight="1">
      <c r="A600" s="223"/>
      <c r="B600" s="224"/>
      <c r="C600" s="225"/>
      <c r="D600" s="33"/>
      <c r="E600" s="33"/>
      <c r="F600" s="33"/>
      <c r="G600" s="33"/>
      <c r="H600" s="33"/>
      <c r="I600" s="374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  <c r="AE600" s="33"/>
      <c r="AF600" s="33"/>
      <c r="AG600" s="33"/>
      <c r="AH600" s="33"/>
      <c r="AI600" s="33"/>
      <c r="AJ600" s="33"/>
      <c r="AK600" s="33"/>
      <c r="AL600" s="33"/>
      <c r="AM600" s="33"/>
      <c r="AN600" s="33"/>
      <c r="AO600" s="33"/>
    </row>
    <row r="601" spans="1:41" ht="12.75" customHeight="1">
      <c r="A601" s="223"/>
      <c r="B601" s="224"/>
      <c r="C601" s="225"/>
      <c r="D601" s="33"/>
      <c r="E601" s="33"/>
      <c r="F601" s="33"/>
      <c r="G601" s="33"/>
      <c r="H601" s="33"/>
      <c r="I601" s="374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  <c r="AE601" s="33"/>
      <c r="AF601" s="33"/>
      <c r="AG601" s="33"/>
      <c r="AH601" s="33"/>
      <c r="AI601" s="33"/>
      <c r="AJ601" s="33"/>
      <c r="AK601" s="33"/>
      <c r="AL601" s="33"/>
      <c r="AM601" s="33"/>
      <c r="AN601" s="33"/>
      <c r="AO601" s="33"/>
    </row>
    <row r="602" spans="1:41" ht="12.75" customHeight="1">
      <c r="A602" s="223"/>
      <c r="B602" s="224"/>
      <c r="C602" s="225"/>
      <c r="D602" s="33"/>
      <c r="E602" s="33"/>
      <c r="F602" s="33"/>
      <c r="G602" s="33"/>
      <c r="H602" s="33"/>
      <c r="I602" s="374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  <c r="AE602" s="33"/>
      <c r="AF602" s="33"/>
      <c r="AG602" s="33"/>
      <c r="AH602" s="33"/>
      <c r="AI602" s="33"/>
      <c r="AJ602" s="33"/>
      <c r="AK602" s="33"/>
      <c r="AL602" s="33"/>
      <c r="AM602" s="33"/>
      <c r="AN602" s="33"/>
      <c r="AO602" s="33"/>
    </row>
    <row r="603" spans="1:41" ht="12.75" customHeight="1">
      <c r="A603" s="223"/>
      <c r="B603" s="224"/>
      <c r="C603" s="225"/>
      <c r="D603" s="33"/>
      <c r="E603" s="33"/>
      <c r="F603" s="33"/>
      <c r="G603" s="33"/>
      <c r="H603" s="33"/>
      <c r="I603" s="374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  <c r="AE603" s="33"/>
      <c r="AF603" s="33"/>
      <c r="AG603" s="33"/>
      <c r="AH603" s="33"/>
      <c r="AI603" s="33"/>
      <c r="AJ603" s="33"/>
      <c r="AK603" s="33"/>
      <c r="AL603" s="33"/>
      <c r="AM603" s="33"/>
      <c r="AN603" s="33"/>
      <c r="AO603" s="33"/>
    </row>
    <row r="604" spans="1:41" ht="12.75" customHeight="1">
      <c r="A604" s="223"/>
      <c r="B604" s="224"/>
      <c r="C604" s="225"/>
      <c r="D604" s="33"/>
      <c r="E604" s="33"/>
      <c r="F604" s="33"/>
      <c r="G604" s="33"/>
      <c r="H604" s="33"/>
      <c r="I604" s="374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  <c r="AE604" s="33"/>
      <c r="AF604" s="33"/>
      <c r="AG604" s="33"/>
      <c r="AH604" s="33"/>
      <c r="AI604" s="33"/>
      <c r="AJ604" s="33"/>
      <c r="AK604" s="33"/>
      <c r="AL604" s="33"/>
      <c r="AM604" s="33"/>
      <c r="AN604" s="33"/>
      <c r="AO604" s="33"/>
    </row>
    <row r="605" spans="1:41" ht="12.75" customHeight="1">
      <c r="A605" s="223"/>
      <c r="B605" s="224"/>
      <c r="C605" s="225"/>
      <c r="D605" s="33"/>
      <c r="E605" s="33"/>
      <c r="F605" s="33"/>
      <c r="G605" s="33"/>
      <c r="H605" s="33"/>
      <c r="I605" s="374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  <c r="AE605" s="33"/>
      <c r="AF605" s="33"/>
      <c r="AG605" s="33"/>
      <c r="AH605" s="33"/>
      <c r="AI605" s="33"/>
      <c r="AJ605" s="33"/>
      <c r="AK605" s="33"/>
      <c r="AL605" s="33"/>
      <c r="AM605" s="33"/>
      <c r="AN605" s="33"/>
      <c r="AO605" s="33"/>
    </row>
    <row r="606" spans="1:41" ht="12.75" customHeight="1">
      <c r="A606" s="223"/>
      <c r="B606" s="224"/>
      <c r="C606" s="225"/>
      <c r="D606" s="33"/>
      <c r="E606" s="33"/>
      <c r="F606" s="33"/>
      <c r="G606" s="33"/>
      <c r="H606" s="33"/>
      <c r="I606" s="374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  <c r="AE606" s="33"/>
      <c r="AF606" s="33"/>
      <c r="AG606" s="33"/>
      <c r="AH606" s="33"/>
      <c r="AI606" s="33"/>
      <c r="AJ606" s="33"/>
      <c r="AK606" s="33"/>
      <c r="AL606" s="33"/>
      <c r="AM606" s="33"/>
      <c r="AN606" s="33"/>
      <c r="AO606" s="33"/>
    </row>
    <row r="607" spans="1:41" ht="12.75" customHeight="1">
      <c r="A607" s="223"/>
      <c r="B607" s="224"/>
      <c r="C607" s="225"/>
      <c r="D607" s="33"/>
      <c r="E607" s="33"/>
      <c r="F607" s="33"/>
      <c r="G607" s="33"/>
      <c r="H607" s="33"/>
      <c r="I607" s="374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  <c r="AE607" s="33"/>
      <c r="AF607" s="33"/>
      <c r="AG607" s="33"/>
      <c r="AH607" s="33"/>
      <c r="AI607" s="33"/>
      <c r="AJ607" s="33"/>
      <c r="AK607" s="33"/>
      <c r="AL607" s="33"/>
      <c r="AM607" s="33"/>
      <c r="AN607" s="33"/>
      <c r="AO607" s="33"/>
    </row>
    <row r="608" spans="1:41" ht="12.75" customHeight="1">
      <c r="A608" s="223"/>
      <c r="B608" s="224"/>
      <c r="C608" s="225"/>
      <c r="D608" s="33"/>
      <c r="E608" s="33"/>
      <c r="F608" s="33"/>
      <c r="G608" s="33"/>
      <c r="H608" s="33"/>
      <c r="I608" s="374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  <c r="AE608" s="33"/>
      <c r="AF608" s="33"/>
      <c r="AG608" s="33"/>
      <c r="AH608" s="33"/>
      <c r="AI608" s="33"/>
      <c r="AJ608" s="33"/>
      <c r="AK608" s="33"/>
      <c r="AL608" s="33"/>
      <c r="AM608" s="33"/>
      <c r="AN608" s="33"/>
      <c r="AO608" s="33"/>
    </row>
    <row r="609" spans="1:41" ht="12.75" customHeight="1">
      <c r="A609" s="223"/>
      <c r="B609" s="224"/>
      <c r="C609" s="225"/>
      <c r="D609" s="33"/>
      <c r="E609" s="33"/>
      <c r="F609" s="33"/>
      <c r="G609" s="33"/>
      <c r="H609" s="33"/>
      <c r="I609" s="374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  <c r="AE609" s="33"/>
      <c r="AF609" s="33"/>
      <c r="AG609" s="33"/>
      <c r="AH609" s="33"/>
      <c r="AI609" s="33"/>
      <c r="AJ609" s="33"/>
      <c r="AK609" s="33"/>
      <c r="AL609" s="33"/>
      <c r="AM609" s="33"/>
      <c r="AN609" s="33"/>
      <c r="AO609" s="33"/>
    </row>
    <row r="610" spans="1:41" ht="12.75" customHeight="1">
      <c r="A610" s="223"/>
      <c r="B610" s="224"/>
      <c r="C610" s="225"/>
      <c r="D610" s="33"/>
      <c r="E610" s="33"/>
      <c r="F610" s="33"/>
      <c r="G610" s="33"/>
      <c r="H610" s="33"/>
      <c r="I610" s="374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  <c r="AE610" s="33"/>
      <c r="AF610" s="33"/>
      <c r="AG610" s="33"/>
      <c r="AH610" s="33"/>
      <c r="AI610" s="33"/>
      <c r="AJ610" s="33"/>
      <c r="AK610" s="33"/>
      <c r="AL610" s="33"/>
      <c r="AM610" s="33"/>
      <c r="AN610" s="33"/>
      <c r="AO610" s="33"/>
    </row>
    <row r="611" spans="1:41" ht="12.75" customHeight="1">
      <c r="A611" s="223"/>
      <c r="B611" s="224"/>
      <c r="C611" s="225"/>
      <c r="D611" s="33"/>
      <c r="E611" s="33"/>
      <c r="F611" s="33"/>
      <c r="G611" s="33"/>
      <c r="H611" s="33"/>
      <c r="I611" s="374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  <c r="AE611" s="33"/>
      <c r="AF611" s="33"/>
      <c r="AG611" s="33"/>
      <c r="AH611" s="33"/>
      <c r="AI611" s="33"/>
      <c r="AJ611" s="33"/>
      <c r="AK611" s="33"/>
      <c r="AL611" s="33"/>
      <c r="AM611" s="33"/>
      <c r="AN611" s="33"/>
      <c r="AO611" s="33"/>
    </row>
    <row r="612" spans="1:41" ht="12.75" customHeight="1">
      <c r="A612" s="223"/>
      <c r="B612" s="224"/>
      <c r="C612" s="225"/>
      <c r="D612" s="33"/>
      <c r="E612" s="33"/>
      <c r="F612" s="33"/>
      <c r="G612" s="33"/>
      <c r="H612" s="33"/>
      <c r="I612" s="374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  <c r="AE612" s="33"/>
      <c r="AF612" s="33"/>
      <c r="AG612" s="33"/>
      <c r="AH612" s="33"/>
      <c r="AI612" s="33"/>
      <c r="AJ612" s="33"/>
      <c r="AK612" s="33"/>
      <c r="AL612" s="33"/>
      <c r="AM612" s="33"/>
      <c r="AN612" s="33"/>
      <c r="AO612" s="33"/>
    </row>
    <row r="613" spans="1:41" ht="12.75" customHeight="1">
      <c r="A613" s="223"/>
      <c r="B613" s="224"/>
      <c r="C613" s="225"/>
      <c r="D613" s="33"/>
      <c r="E613" s="33"/>
      <c r="F613" s="33"/>
      <c r="G613" s="33"/>
      <c r="H613" s="33"/>
      <c r="I613" s="374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  <c r="AE613" s="33"/>
      <c r="AF613" s="33"/>
      <c r="AG613" s="33"/>
      <c r="AH613" s="33"/>
      <c r="AI613" s="33"/>
      <c r="AJ613" s="33"/>
      <c r="AK613" s="33"/>
      <c r="AL613" s="33"/>
      <c r="AM613" s="33"/>
      <c r="AN613" s="33"/>
      <c r="AO613" s="33"/>
    </row>
    <row r="614" spans="1:41" ht="12.75" customHeight="1">
      <c r="A614" s="223"/>
      <c r="B614" s="224"/>
      <c r="C614" s="225"/>
      <c r="D614" s="33"/>
      <c r="E614" s="33"/>
      <c r="F614" s="33"/>
      <c r="G614" s="33"/>
      <c r="H614" s="33"/>
      <c r="I614" s="374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  <c r="AE614" s="33"/>
      <c r="AF614" s="33"/>
      <c r="AG614" s="33"/>
      <c r="AH614" s="33"/>
      <c r="AI614" s="33"/>
      <c r="AJ614" s="33"/>
      <c r="AK614" s="33"/>
      <c r="AL614" s="33"/>
      <c r="AM614" s="33"/>
      <c r="AN614" s="33"/>
      <c r="AO614" s="33"/>
    </row>
    <row r="615" spans="1:41" ht="12.75" customHeight="1">
      <c r="A615" s="223"/>
      <c r="B615" s="224"/>
      <c r="C615" s="225"/>
      <c r="D615" s="33"/>
      <c r="E615" s="33"/>
      <c r="F615" s="33"/>
      <c r="G615" s="33"/>
      <c r="H615" s="33"/>
      <c r="I615" s="374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  <c r="AE615" s="33"/>
      <c r="AF615" s="33"/>
      <c r="AG615" s="33"/>
      <c r="AH615" s="33"/>
      <c r="AI615" s="33"/>
      <c r="AJ615" s="33"/>
      <c r="AK615" s="33"/>
      <c r="AL615" s="33"/>
      <c r="AM615" s="33"/>
      <c r="AN615" s="33"/>
      <c r="AO615" s="33"/>
    </row>
    <row r="616" spans="1:41" ht="12.75" customHeight="1">
      <c r="A616" s="223"/>
      <c r="B616" s="224"/>
      <c r="C616" s="225"/>
      <c r="D616" s="33"/>
      <c r="E616" s="33"/>
      <c r="F616" s="33"/>
      <c r="G616" s="33"/>
      <c r="H616" s="33"/>
      <c r="I616" s="374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  <c r="AE616" s="33"/>
      <c r="AF616" s="33"/>
      <c r="AG616" s="33"/>
      <c r="AH616" s="33"/>
      <c r="AI616" s="33"/>
      <c r="AJ616" s="33"/>
      <c r="AK616" s="33"/>
      <c r="AL616" s="33"/>
      <c r="AM616" s="33"/>
      <c r="AN616" s="33"/>
      <c r="AO616" s="33"/>
    </row>
    <row r="617" spans="1:41" ht="12.75" customHeight="1">
      <c r="A617" s="223"/>
      <c r="B617" s="224"/>
      <c r="C617" s="225"/>
      <c r="D617" s="33"/>
      <c r="E617" s="33"/>
      <c r="F617" s="33"/>
      <c r="G617" s="33"/>
      <c r="H617" s="33"/>
      <c r="I617" s="374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  <c r="AE617" s="33"/>
      <c r="AF617" s="33"/>
      <c r="AG617" s="33"/>
      <c r="AH617" s="33"/>
      <c r="AI617" s="33"/>
      <c r="AJ617" s="33"/>
      <c r="AK617" s="33"/>
      <c r="AL617" s="33"/>
      <c r="AM617" s="33"/>
      <c r="AN617" s="33"/>
      <c r="AO617" s="33"/>
    </row>
    <row r="618" spans="1:41" ht="12.75" customHeight="1">
      <c r="A618" s="223"/>
      <c r="B618" s="224"/>
      <c r="C618" s="225"/>
      <c r="D618" s="33"/>
      <c r="E618" s="33"/>
      <c r="F618" s="33"/>
      <c r="G618" s="33"/>
      <c r="H618" s="33"/>
      <c r="I618" s="374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  <c r="AE618" s="33"/>
      <c r="AF618" s="33"/>
      <c r="AG618" s="33"/>
      <c r="AH618" s="33"/>
      <c r="AI618" s="33"/>
      <c r="AJ618" s="33"/>
      <c r="AK618" s="33"/>
      <c r="AL618" s="33"/>
      <c r="AM618" s="33"/>
      <c r="AN618" s="33"/>
      <c r="AO618" s="33"/>
    </row>
    <row r="619" spans="1:41" ht="12.75" customHeight="1">
      <c r="A619" s="223"/>
      <c r="B619" s="224"/>
      <c r="C619" s="225"/>
      <c r="D619" s="33"/>
      <c r="E619" s="33"/>
      <c r="F619" s="33"/>
      <c r="G619" s="33"/>
      <c r="H619" s="33"/>
      <c r="I619" s="374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  <c r="AE619" s="33"/>
      <c r="AF619" s="33"/>
      <c r="AG619" s="33"/>
      <c r="AH619" s="33"/>
      <c r="AI619" s="33"/>
      <c r="AJ619" s="33"/>
      <c r="AK619" s="33"/>
      <c r="AL619" s="33"/>
      <c r="AM619" s="33"/>
      <c r="AN619" s="33"/>
      <c r="AO619" s="33"/>
    </row>
    <row r="620" spans="1:41" ht="12.75" customHeight="1">
      <c r="A620" s="223"/>
      <c r="B620" s="224"/>
      <c r="C620" s="225"/>
      <c r="D620" s="33"/>
      <c r="E620" s="33"/>
      <c r="F620" s="33"/>
      <c r="G620" s="33"/>
      <c r="H620" s="33"/>
      <c r="I620" s="374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  <c r="AE620" s="33"/>
      <c r="AF620" s="33"/>
      <c r="AG620" s="33"/>
      <c r="AH620" s="33"/>
      <c r="AI620" s="33"/>
      <c r="AJ620" s="33"/>
      <c r="AK620" s="33"/>
      <c r="AL620" s="33"/>
      <c r="AM620" s="33"/>
      <c r="AN620" s="33"/>
      <c r="AO620" s="33"/>
    </row>
    <row r="621" spans="1:41" ht="12.75" customHeight="1">
      <c r="A621" s="223"/>
      <c r="B621" s="224"/>
      <c r="C621" s="225"/>
      <c r="D621" s="33"/>
      <c r="E621" s="33"/>
      <c r="F621" s="33"/>
      <c r="G621" s="33"/>
      <c r="H621" s="33"/>
      <c r="I621" s="374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  <c r="AE621" s="33"/>
      <c r="AF621" s="33"/>
      <c r="AG621" s="33"/>
      <c r="AH621" s="33"/>
      <c r="AI621" s="33"/>
      <c r="AJ621" s="33"/>
      <c r="AK621" s="33"/>
      <c r="AL621" s="33"/>
      <c r="AM621" s="33"/>
      <c r="AN621" s="33"/>
      <c r="AO621" s="33"/>
    </row>
    <row r="622" spans="1:41" ht="12.75" customHeight="1">
      <c r="A622" s="223"/>
      <c r="B622" s="224"/>
      <c r="C622" s="225"/>
      <c r="D622" s="33"/>
      <c r="E622" s="33"/>
      <c r="F622" s="33"/>
      <c r="G622" s="33"/>
      <c r="H622" s="33"/>
      <c r="I622" s="374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  <c r="AE622" s="33"/>
      <c r="AF622" s="33"/>
      <c r="AG622" s="33"/>
      <c r="AH622" s="33"/>
      <c r="AI622" s="33"/>
      <c r="AJ622" s="33"/>
      <c r="AK622" s="33"/>
      <c r="AL622" s="33"/>
      <c r="AM622" s="33"/>
      <c r="AN622" s="33"/>
      <c r="AO622" s="33"/>
    </row>
    <row r="623" spans="1:41" ht="12.75" customHeight="1">
      <c r="A623" s="223"/>
      <c r="B623" s="224"/>
      <c r="C623" s="225"/>
      <c r="D623" s="33"/>
      <c r="E623" s="33"/>
      <c r="F623" s="33"/>
      <c r="G623" s="33"/>
      <c r="H623" s="33"/>
      <c r="I623" s="374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  <c r="AE623" s="33"/>
      <c r="AF623" s="33"/>
      <c r="AG623" s="33"/>
      <c r="AH623" s="33"/>
      <c r="AI623" s="33"/>
      <c r="AJ623" s="33"/>
      <c r="AK623" s="33"/>
      <c r="AL623" s="33"/>
      <c r="AM623" s="33"/>
      <c r="AN623" s="33"/>
      <c r="AO623" s="33"/>
    </row>
    <row r="624" spans="1:41" ht="12.75" customHeight="1">
      <c r="A624" s="223"/>
      <c r="B624" s="224"/>
      <c r="C624" s="225"/>
      <c r="D624" s="33"/>
      <c r="E624" s="33"/>
      <c r="F624" s="33"/>
      <c r="G624" s="33"/>
      <c r="H624" s="33"/>
      <c r="I624" s="374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  <c r="AE624" s="33"/>
      <c r="AF624" s="33"/>
      <c r="AG624" s="33"/>
      <c r="AH624" s="33"/>
      <c r="AI624" s="33"/>
      <c r="AJ624" s="33"/>
      <c r="AK624" s="33"/>
      <c r="AL624" s="33"/>
      <c r="AM624" s="33"/>
      <c r="AN624" s="33"/>
      <c r="AO624" s="33"/>
    </row>
    <row r="625" spans="1:41" ht="12.75" customHeight="1">
      <c r="A625" s="223"/>
      <c r="B625" s="224"/>
      <c r="C625" s="225"/>
      <c r="D625" s="33"/>
      <c r="E625" s="33"/>
      <c r="F625" s="33"/>
      <c r="G625" s="33"/>
      <c r="H625" s="33"/>
      <c r="I625" s="374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  <c r="AE625" s="33"/>
      <c r="AF625" s="33"/>
      <c r="AG625" s="33"/>
      <c r="AH625" s="33"/>
      <c r="AI625" s="33"/>
      <c r="AJ625" s="33"/>
      <c r="AK625" s="33"/>
      <c r="AL625" s="33"/>
      <c r="AM625" s="33"/>
      <c r="AN625" s="33"/>
      <c r="AO625" s="33"/>
    </row>
    <row r="626" spans="1:41" ht="12.75" customHeight="1">
      <c r="A626" s="223"/>
      <c r="B626" s="224"/>
      <c r="C626" s="225"/>
      <c r="D626" s="33"/>
      <c r="E626" s="33"/>
      <c r="F626" s="33"/>
      <c r="G626" s="33"/>
      <c r="H626" s="33"/>
      <c r="I626" s="374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  <c r="AE626" s="33"/>
      <c r="AF626" s="33"/>
      <c r="AG626" s="33"/>
      <c r="AH626" s="33"/>
      <c r="AI626" s="33"/>
      <c r="AJ626" s="33"/>
      <c r="AK626" s="33"/>
      <c r="AL626" s="33"/>
      <c r="AM626" s="33"/>
      <c r="AN626" s="33"/>
      <c r="AO626" s="33"/>
    </row>
    <row r="627" spans="1:41" ht="12.75" customHeight="1">
      <c r="A627" s="223"/>
      <c r="B627" s="224"/>
      <c r="C627" s="225"/>
      <c r="D627" s="33"/>
      <c r="E627" s="33"/>
      <c r="F627" s="33"/>
      <c r="G627" s="33"/>
      <c r="H627" s="33"/>
      <c r="I627" s="374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  <c r="AE627" s="33"/>
      <c r="AF627" s="33"/>
      <c r="AG627" s="33"/>
      <c r="AH627" s="33"/>
      <c r="AI627" s="33"/>
      <c r="AJ627" s="33"/>
      <c r="AK627" s="33"/>
      <c r="AL627" s="33"/>
      <c r="AM627" s="33"/>
      <c r="AN627" s="33"/>
      <c r="AO627" s="33"/>
    </row>
    <row r="628" spans="1:41" ht="12.75" customHeight="1">
      <c r="A628" s="223"/>
      <c r="B628" s="224"/>
      <c r="C628" s="225"/>
      <c r="D628" s="33"/>
      <c r="E628" s="33"/>
      <c r="F628" s="33"/>
      <c r="G628" s="33"/>
      <c r="H628" s="33"/>
      <c r="I628" s="374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  <c r="AE628" s="33"/>
      <c r="AF628" s="33"/>
      <c r="AG628" s="33"/>
      <c r="AH628" s="33"/>
      <c r="AI628" s="33"/>
      <c r="AJ628" s="33"/>
      <c r="AK628" s="33"/>
      <c r="AL628" s="33"/>
      <c r="AM628" s="33"/>
      <c r="AN628" s="33"/>
      <c r="AO628" s="33"/>
    </row>
    <row r="629" spans="1:41" ht="12.75" customHeight="1">
      <c r="A629" s="223"/>
      <c r="B629" s="224"/>
      <c r="C629" s="225"/>
      <c r="D629" s="33"/>
      <c r="E629" s="33"/>
      <c r="F629" s="33"/>
      <c r="G629" s="33"/>
      <c r="H629" s="33"/>
      <c r="I629" s="374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  <c r="AE629" s="33"/>
      <c r="AF629" s="33"/>
      <c r="AG629" s="33"/>
      <c r="AH629" s="33"/>
      <c r="AI629" s="33"/>
      <c r="AJ629" s="33"/>
      <c r="AK629" s="33"/>
      <c r="AL629" s="33"/>
      <c r="AM629" s="33"/>
      <c r="AN629" s="33"/>
      <c r="AO629" s="33"/>
    </row>
    <row r="630" spans="1:41" ht="12.75" customHeight="1">
      <c r="A630" s="223"/>
      <c r="B630" s="224"/>
      <c r="C630" s="225"/>
      <c r="D630" s="33"/>
      <c r="E630" s="33"/>
      <c r="F630" s="33"/>
      <c r="G630" s="33"/>
      <c r="H630" s="33"/>
      <c r="I630" s="374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  <c r="AE630" s="33"/>
      <c r="AF630" s="33"/>
      <c r="AG630" s="33"/>
      <c r="AH630" s="33"/>
      <c r="AI630" s="33"/>
      <c r="AJ630" s="33"/>
      <c r="AK630" s="33"/>
      <c r="AL630" s="33"/>
      <c r="AM630" s="33"/>
      <c r="AN630" s="33"/>
      <c r="AO630" s="33"/>
    </row>
    <row r="631" spans="1:41" ht="12.75" customHeight="1">
      <c r="A631" s="223"/>
      <c r="B631" s="224"/>
      <c r="C631" s="225"/>
      <c r="D631" s="33"/>
      <c r="E631" s="33"/>
      <c r="F631" s="33"/>
      <c r="G631" s="33"/>
      <c r="H631" s="33"/>
      <c r="I631" s="374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  <c r="AE631" s="33"/>
      <c r="AF631" s="33"/>
      <c r="AG631" s="33"/>
      <c r="AH631" s="33"/>
      <c r="AI631" s="33"/>
      <c r="AJ631" s="33"/>
      <c r="AK631" s="33"/>
      <c r="AL631" s="33"/>
      <c r="AM631" s="33"/>
      <c r="AN631" s="33"/>
      <c r="AO631" s="33"/>
    </row>
    <row r="632" spans="1:41" ht="12.75" customHeight="1">
      <c r="A632" s="223"/>
      <c r="B632" s="224"/>
      <c r="C632" s="225"/>
      <c r="D632" s="33"/>
      <c r="E632" s="33"/>
      <c r="F632" s="33"/>
      <c r="G632" s="33"/>
      <c r="H632" s="33"/>
      <c r="I632" s="374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  <c r="AE632" s="33"/>
      <c r="AF632" s="33"/>
      <c r="AG632" s="33"/>
      <c r="AH632" s="33"/>
      <c r="AI632" s="33"/>
      <c r="AJ632" s="33"/>
      <c r="AK632" s="33"/>
      <c r="AL632" s="33"/>
      <c r="AM632" s="33"/>
      <c r="AN632" s="33"/>
      <c r="AO632" s="33"/>
    </row>
    <row r="633" spans="1:41" ht="12.75" customHeight="1">
      <c r="A633" s="223"/>
      <c r="B633" s="224"/>
      <c r="C633" s="225"/>
      <c r="D633" s="33"/>
      <c r="E633" s="33"/>
      <c r="F633" s="33"/>
      <c r="G633" s="33"/>
      <c r="H633" s="33"/>
      <c r="I633" s="374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  <c r="AE633" s="33"/>
      <c r="AF633" s="33"/>
      <c r="AG633" s="33"/>
      <c r="AH633" s="33"/>
      <c r="AI633" s="33"/>
      <c r="AJ633" s="33"/>
      <c r="AK633" s="33"/>
      <c r="AL633" s="33"/>
      <c r="AM633" s="33"/>
      <c r="AN633" s="33"/>
      <c r="AO633" s="33"/>
    </row>
    <row r="634" spans="1:41" ht="12.75" customHeight="1">
      <c r="A634" s="223"/>
      <c r="B634" s="224"/>
      <c r="C634" s="225"/>
      <c r="D634" s="33"/>
      <c r="E634" s="33"/>
      <c r="F634" s="33"/>
      <c r="G634" s="33"/>
      <c r="H634" s="33"/>
      <c r="I634" s="374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  <c r="AE634" s="33"/>
      <c r="AF634" s="33"/>
      <c r="AG634" s="33"/>
      <c r="AH634" s="33"/>
      <c r="AI634" s="33"/>
      <c r="AJ634" s="33"/>
      <c r="AK634" s="33"/>
      <c r="AL634" s="33"/>
      <c r="AM634" s="33"/>
      <c r="AN634" s="33"/>
      <c r="AO634" s="33"/>
    </row>
    <row r="635" spans="1:41" ht="12.75" customHeight="1">
      <c r="A635" s="223"/>
      <c r="B635" s="224"/>
      <c r="C635" s="225"/>
      <c r="D635" s="33"/>
      <c r="E635" s="33"/>
      <c r="F635" s="33"/>
      <c r="G635" s="33"/>
      <c r="H635" s="33"/>
      <c r="I635" s="374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  <c r="AE635" s="33"/>
      <c r="AF635" s="33"/>
      <c r="AG635" s="33"/>
      <c r="AH635" s="33"/>
      <c r="AI635" s="33"/>
      <c r="AJ635" s="33"/>
      <c r="AK635" s="33"/>
      <c r="AL635" s="33"/>
      <c r="AM635" s="33"/>
      <c r="AN635" s="33"/>
      <c r="AO635" s="33"/>
    </row>
    <row r="636" spans="1:41" ht="12.75" customHeight="1">
      <c r="A636" s="223"/>
      <c r="B636" s="224"/>
      <c r="C636" s="225"/>
      <c r="D636" s="33"/>
      <c r="E636" s="33"/>
      <c r="F636" s="33"/>
      <c r="G636" s="33"/>
      <c r="H636" s="33"/>
      <c r="I636" s="374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  <c r="AE636" s="33"/>
      <c r="AF636" s="33"/>
      <c r="AG636" s="33"/>
      <c r="AH636" s="33"/>
      <c r="AI636" s="33"/>
      <c r="AJ636" s="33"/>
      <c r="AK636" s="33"/>
      <c r="AL636" s="33"/>
      <c r="AM636" s="33"/>
      <c r="AN636" s="33"/>
      <c r="AO636" s="33"/>
    </row>
    <row r="637" spans="1:41" ht="12.75" customHeight="1">
      <c r="A637" s="223"/>
      <c r="B637" s="224"/>
      <c r="C637" s="225"/>
      <c r="D637" s="33"/>
      <c r="E637" s="33"/>
      <c r="F637" s="33"/>
      <c r="G637" s="33"/>
      <c r="H637" s="33"/>
      <c r="I637" s="374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  <c r="AE637" s="33"/>
      <c r="AF637" s="33"/>
      <c r="AG637" s="33"/>
      <c r="AH637" s="33"/>
      <c r="AI637" s="33"/>
      <c r="AJ637" s="33"/>
      <c r="AK637" s="33"/>
      <c r="AL637" s="33"/>
      <c r="AM637" s="33"/>
      <c r="AN637" s="33"/>
      <c r="AO637" s="33"/>
    </row>
    <row r="638" spans="1:41" ht="12.75" customHeight="1">
      <c r="A638" s="223"/>
      <c r="B638" s="224"/>
      <c r="C638" s="225"/>
      <c r="D638" s="33"/>
      <c r="E638" s="33"/>
      <c r="F638" s="33"/>
      <c r="G638" s="33"/>
      <c r="H638" s="33"/>
      <c r="I638" s="374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  <c r="AE638" s="33"/>
      <c r="AF638" s="33"/>
      <c r="AG638" s="33"/>
      <c r="AH638" s="33"/>
      <c r="AI638" s="33"/>
      <c r="AJ638" s="33"/>
      <c r="AK638" s="33"/>
      <c r="AL638" s="33"/>
      <c r="AM638" s="33"/>
      <c r="AN638" s="33"/>
      <c r="AO638" s="33"/>
    </row>
    <row r="639" spans="1:41" ht="12.75" customHeight="1">
      <c r="A639" s="223"/>
      <c r="B639" s="224"/>
      <c r="C639" s="225"/>
      <c r="D639" s="33"/>
      <c r="E639" s="33"/>
      <c r="F639" s="33"/>
      <c r="G639" s="33"/>
      <c r="H639" s="33"/>
      <c r="I639" s="374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  <c r="AE639" s="33"/>
      <c r="AF639" s="33"/>
      <c r="AG639" s="33"/>
      <c r="AH639" s="33"/>
      <c r="AI639" s="33"/>
      <c r="AJ639" s="33"/>
      <c r="AK639" s="33"/>
      <c r="AL639" s="33"/>
      <c r="AM639" s="33"/>
      <c r="AN639" s="33"/>
      <c r="AO639" s="33"/>
    </row>
    <row r="640" spans="1:41" ht="12.75" customHeight="1">
      <c r="A640" s="223"/>
      <c r="B640" s="224"/>
      <c r="C640" s="225"/>
      <c r="D640" s="33"/>
      <c r="E640" s="33"/>
      <c r="F640" s="33"/>
      <c r="G640" s="33"/>
      <c r="H640" s="33"/>
      <c r="I640" s="374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  <c r="AE640" s="33"/>
      <c r="AF640" s="33"/>
      <c r="AG640" s="33"/>
      <c r="AH640" s="33"/>
      <c r="AI640" s="33"/>
      <c r="AJ640" s="33"/>
      <c r="AK640" s="33"/>
      <c r="AL640" s="33"/>
      <c r="AM640" s="33"/>
      <c r="AN640" s="33"/>
      <c r="AO640" s="33"/>
    </row>
    <row r="641" spans="1:41" ht="12.75" customHeight="1">
      <c r="A641" s="223"/>
      <c r="B641" s="224"/>
      <c r="C641" s="225"/>
      <c r="D641" s="33"/>
      <c r="E641" s="33"/>
      <c r="F641" s="33"/>
      <c r="G641" s="33"/>
      <c r="H641" s="33"/>
      <c r="I641" s="374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  <c r="AE641" s="33"/>
      <c r="AF641" s="33"/>
      <c r="AG641" s="33"/>
      <c r="AH641" s="33"/>
      <c r="AI641" s="33"/>
      <c r="AJ641" s="33"/>
      <c r="AK641" s="33"/>
      <c r="AL641" s="33"/>
      <c r="AM641" s="33"/>
      <c r="AN641" s="33"/>
      <c r="AO641" s="33"/>
    </row>
    <row r="642" spans="1:41" ht="12.75" customHeight="1">
      <c r="A642" s="223"/>
      <c r="B642" s="224"/>
      <c r="C642" s="225"/>
      <c r="D642" s="33"/>
      <c r="E642" s="33"/>
      <c r="F642" s="33"/>
      <c r="G642" s="33"/>
      <c r="H642" s="33"/>
      <c r="I642" s="374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  <c r="AE642" s="33"/>
      <c r="AF642" s="33"/>
      <c r="AG642" s="33"/>
      <c r="AH642" s="33"/>
      <c r="AI642" s="33"/>
      <c r="AJ642" s="33"/>
      <c r="AK642" s="33"/>
      <c r="AL642" s="33"/>
      <c r="AM642" s="33"/>
      <c r="AN642" s="33"/>
      <c r="AO642" s="33"/>
    </row>
    <row r="643" spans="1:41" ht="12.75" customHeight="1">
      <c r="A643" s="223"/>
      <c r="B643" s="224"/>
      <c r="C643" s="225"/>
      <c r="D643" s="33"/>
      <c r="E643" s="33"/>
      <c r="F643" s="33"/>
      <c r="G643" s="33"/>
      <c r="H643" s="33"/>
      <c r="I643" s="374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  <c r="AE643" s="33"/>
      <c r="AF643" s="33"/>
      <c r="AG643" s="33"/>
      <c r="AH643" s="33"/>
      <c r="AI643" s="33"/>
      <c r="AJ643" s="33"/>
      <c r="AK643" s="33"/>
      <c r="AL643" s="33"/>
      <c r="AM643" s="33"/>
      <c r="AN643" s="33"/>
      <c r="AO643" s="33"/>
    </row>
    <row r="644" spans="1:41" ht="12.75" customHeight="1">
      <c r="A644" s="223"/>
      <c r="B644" s="224"/>
      <c r="C644" s="225"/>
      <c r="D644" s="33"/>
      <c r="E644" s="33"/>
      <c r="F644" s="33"/>
      <c r="G644" s="33"/>
      <c r="H644" s="33"/>
      <c r="I644" s="374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  <c r="AE644" s="33"/>
      <c r="AF644" s="33"/>
      <c r="AG644" s="33"/>
      <c r="AH644" s="33"/>
      <c r="AI644" s="33"/>
      <c r="AJ644" s="33"/>
      <c r="AK644" s="33"/>
      <c r="AL644" s="33"/>
      <c r="AM644" s="33"/>
      <c r="AN644" s="33"/>
      <c r="AO644" s="33"/>
    </row>
    <row r="645" spans="1:41" ht="12.75" customHeight="1">
      <c r="A645" s="223"/>
      <c r="B645" s="224"/>
      <c r="C645" s="225"/>
      <c r="D645" s="33"/>
      <c r="E645" s="33"/>
      <c r="F645" s="33"/>
      <c r="G645" s="33"/>
      <c r="H645" s="33"/>
      <c r="I645" s="374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  <c r="AE645" s="33"/>
      <c r="AF645" s="33"/>
      <c r="AG645" s="33"/>
      <c r="AH645" s="33"/>
      <c r="AI645" s="33"/>
      <c r="AJ645" s="33"/>
      <c r="AK645" s="33"/>
      <c r="AL645" s="33"/>
      <c r="AM645" s="33"/>
      <c r="AN645" s="33"/>
      <c r="AO645" s="33"/>
    </row>
    <row r="646" spans="1:41" ht="12.75" customHeight="1">
      <c r="A646" s="223"/>
      <c r="B646" s="224"/>
      <c r="C646" s="225"/>
      <c r="D646" s="33"/>
      <c r="E646" s="33"/>
      <c r="F646" s="33"/>
      <c r="G646" s="33"/>
      <c r="H646" s="33"/>
      <c r="I646" s="374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  <c r="AE646" s="33"/>
      <c r="AF646" s="33"/>
      <c r="AG646" s="33"/>
      <c r="AH646" s="33"/>
      <c r="AI646" s="33"/>
      <c r="AJ646" s="33"/>
      <c r="AK646" s="33"/>
      <c r="AL646" s="33"/>
      <c r="AM646" s="33"/>
      <c r="AN646" s="33"/>
      <c r="AO646" s="33"/>
    </row>
    <row r="647" spans="1:41" ht="12.75" customHeight="1">
      <c r="A647" s="223"/>
      <c r="B647" s="224"/>
      <c r="C647" s="225"/>
      <c r="D647" s="33"/>
      <c r="E647" s="33"/>
      <c r="F647" s="33"/>
      <c r="G647" s="33"/>
      <c r="H647" s="33"/>
      <c r="I647" s="374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  <c r="AE647" s="33"/>
      <c r="AF647" s="33"/>
      <c r="AG647" s="33"/>
      <c r="AH647" s="33"/>
      <c r="AI647" s="33"/>
      <c r="AJ647" s="33"/>
      <c r="AK647" s="33"/>
      <c r="AL647" s="33"/>
      <c r="AM647" s="33"/>
      <c r="AN647" s="33"/>
      <c r="AO647" s="33"/>
    </row>
    <row r="648" spans="1:41" ht="12.75" customHeight="1">
      <c r="A648" s="223"/>
      <c r="B648" s="224"/>
      <c r="C648" s="225"/>
      <c r="D648" s="33"/>
      <c r="E648" s="33"/>
      <c r="F648" s="33"/>
      <c r="G648" s="33"/>
      <c r="H648" s="33"/>
      <c r="I648" s="374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  <c r="AE648" s="33"/>
      <c r="AF648" s="33"/>
      <c r="AG648" s="33"/>
      <c r="AH648" s="33"/>
      <c r="AI648" s="33"/>
      <c r="AJ648" s="33"/>
      <c r="AK648" s="33"/>
      <c r="AL648" s="33"/>
      <c r="AM648" s="33"/>
      <c r="AN648" s="33"/>
      <c r="AO648" s="33"/>
    </row>
    <row r="649" spans="1:41" ht="12.75" customHeight="1">
      <c r="A649" s="223"/>
      <c r="B649" s="224"/>
      <c r="C649" s="225"/>
      <c r="D649" s="33"/>
      <c r="E649" s="33"/>
      <c r="F649" s="33"/>
      <c r="G649" s="33"/>
      <c r="H649" s="33"/>
      <c r="I649" s="374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  <c r="AE649" s="33"/>
      <c r="AF649" s="33"/>
      <c r="AG649" s="33"/>
      <c r="AH649" s="33"/>
      <c r="AI649" s="33"/>
      <c r="AJ649" s="33"/>
      <c r="AK649" s="33"/>
      <c r="AL649" s="33"/>
      <c r="AM649" s="33"/>
      <c r="AN649" s="33"/>
      <c r="AO649" s="33"/>
    </row>
    <row r="650" spans="1:41" ht="12.75" customHeight="1">
      <c r="A650" s="223"/>
      <c r="B650" s="224"/>
      <c r="C650" s="225"/>
      <c r="D650" s="33"/>
      <c r="E650" s="33"/>
      <c r="F650" s="33"/>
      <c r="G650" s="33"/>
      <c r="H650" s="33"/>
      <c r="I650" s="374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  <c r="AE650" s="33"/>
      <c r="AF650" s="33"/>
      <c r="AG650" s="33"/>
      <c r="AH650" s="33"/>
      <c r="AI650" s="33"/>
      <c r="AJ650" s="33"/>
      <c r="AK650" s="33"/>
      <c r="AL650" s="33"/>
      <c r="AM650" s="33"/>
      <c r="AN650" s="33"/>
      <c r="AO650" s="33"/>
    </row>
    <row r="651" spans="1:41" ht="12.75" customHeight="1">
      <c r="A651" s="223"/>
      <c r="B651" s="224"/>
      <c r="C651" s="225"/>
      <c r="D651" s="33"/>
      <c r="E651" s="33"/>
      <c r="F651" s="33"/>
      <c r="G651" s="33"/>
      <c r="H651" s="33"/>
      <c r="I651" s="374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  <c r="AE651" s="33"/>
      <c r="AF651" s="33"/>
      <c r="AG651" s="33"/>
      <c r="AH651" s="33"/>
      <c r="AI651" s="33"/>
      <c r="AJ651" s="33"/>
      <c r="AK651" s="33"/>
      <c r="AL651" s="33"/>
      <c r="AM651" s="33"/>
      <c r="AN651" s="33"/>
      <c r="AO651" s="33"/>
    </row>
    <row r="652" spans="1:41" ht="12.75" customHeight="1">
      <c r="A652" s="223"/>
      <c r="B652" s="224"/>
      <c r="C652" s="225"/>
      <c r="D652" s="33"/>
      <c r="E652" s="33"/>
      <c r="F652" s="33"/>
      <c r="G652" s="33"/>
      <c r="H652" s="33"/>
      <c r="I652" s="374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  <c r="AE652" s="33"/>
      <c r="AF652" s="33"/>
      <c r="AG652" s="33"/>
      <c r="AH652" s="33"/>
      <c r="AI652" s="33"/>
      <c r="AJ652" s="33"/>
      <c r="AK652" s="33"/>
      <c r="AL652" s="33"/>
      <c r="AM652" s="33"/>
      <c r="AN652" s="33"/>
      <c r="AO652" s="33"/>
    </row>
    <row r="653" spans="1:41" ht="12.75" customHeight="1">
      <c r="A653" s="223"/>
      <c r="B653" s="224"/>
      <c r="C653" s="225"/>
      <c r="D653" s="33"/>
      <c r="E653" s="33"/>
      <c r="F653" s="33"/>
      <c r="G653" s="33"/>
      <c r="H653" s="33"/>
      <c r="I653" s="374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  <c r="AE653" s="33"/>
      <c r="AF653" s="33"/>
      <c r="AG653" s="33"/>
      <c r="AH653" s="33"/>
      <c r="AI653" s="33"/>
      <c r="AJ653" s="33"/>
      <c r="AK653" s="33"/>
      <c r="AL653" s="33"/>
      <c r="AM653" s="33"/>
      <c r="AN653" s="33"/>
      <c r="AO653" s="33"/>
    </row>
    <row r="654" spans="1:41" ht="12.75" customHeight="1">
      <c r="A654" s="223"/>
      <c r="B654" s="224"/>
      <c r="C654" s="225"/>
      <c r="D654" s="33"/>
      <c r="E654" s="33"/>
      <c r="F654" s="33"/>
      <c r="G654" s="33"/>
      <c r="H654" s="33"/>
      <c r="I654" s="374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  <c r="AE654" s="33"/>
      <c r="AF654" s="33"/>
      <c r="AG654" s="33"/>
      <c r="AH654" s="33"/>
      <c r="AI654" s="33"/>
      <c r="AJ654" s="33"/>
      <c r="AK654" s="33"/>
      <c r="AL654" s="33"/>
      <c r="AM654" s="33"/>
      <c r="AN654" s="33"/>
      <c r="AO654" s="33"/>
    </row>
    <row r="655" spans="1:41" ht="12.75" customHeight="1">
      <c r="A655" s="223"/>
      <c r="B655" s="224"/>
      <c r="C655" s="225"/>
      <c r="D655" s="33"/>
      <c r="E655" s="33"/>
      <c r="F655" s="33"/>
      <c r="G655" s="33"/>
      <c r="H655" s="33"/>
      <c r="I655" s="374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  <c r="AE655" s="33"/>
      <c r="AF655" s="33"/>
      <c r="AG655" s="33"/>
      <c r="AH655" s="33"/>
      <c r="AI655" s="33"/>
      <c r="AJ655" s="33"/>
      <c r="AK655" s="33"/>
      <c r="AL655" s="33"/>
      <c r="AM655" s="33"/>
      <c r="AN655" s="33"/>
      <c r="AO655" s="33"/>
    </row>
    <row r="656" spans="1:41" ht="12.75" customHeight="1">
      <c r="A656" s="223"/>
      <c r="B656" s="224"/>
      <c r="C656" s="225"/>
      <c r="D656" s="33"/>
      <c r="E656" s="33"/>
      <c r="F656" s="33"/>
      <c r="G656" s="33"/>
      <c r="H656" s="33"/>
      <c r="I656" s="374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  <c r="AE656" s="33"/>
      <c r="AF656" s="33"/>
      <c r="AG656" s="33"/>
      <c r="AH656" s="33"/>
      <c r="AI656" s="33"/>
      <c r="AJ656" s="33"/>
      <c r="AK656" s="33"/>
      <c r="AL656" s="33"/>
      <c r="AM656" s="33"/>
      <c r="AN656" s="33"/>
      <c r="AO656" s="33"/>
    </row>
    <row r="657" spans="1:41" ht="12.75" customHeight="1">
      <c r="A657" s="223"/>
      <c r="B657" s="224"/>
      <c r="C657" s="225"/>
      <c r="D657" s="33"/>
      <c r="E657" s="33"/>
      <c r="F657" s="33"/>
      <c r="G657" s="33"/>
      <c r="H657" s="33"/>
      <c r="I657" s="374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  <c r="AE657" s="33"/>
      <c r="AF657" s="33"/>
      <c r="AG657" s="33"/>
      <c r="AH657" s="33"/>
      <c r="AI657" s="33"/>
      <c r="AJ657" s="33"/>
      <c r="AK657" s="33"/>
      <c r="AL657" s="33"/>
      <c r="AM657" s="33"/>
      <c r="AN657" s="33"/>
      <c r="AO657" s="33"/>
    </row>
    <row r="658" spans="1:41" ht="12.75" customHeight="1">
      <c r="A658" s="223"/>
      <c r="B658" s="224"/>
      <c r="C658" s="225"/>
      <c r="D658" s="33"/>
      <c r="E658" s="33"/>
      <c r="F658" s="33"/>
      <c r="G658" s="33"/>
      <c r="H658" s="33"/>
      <c r="I658" s="374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  <c r="AE658" s="33"/>
      <c r="AF658" s="33"/>
      <c r="AG658" s="33"/>
      <c r="AH658" s="33"/>
      <c r="AI658" s="33"/>
      <c r="AJ658" s="33"/>
      <c r="AK658" s="33"/>
      <c r="AL658" s="33"/>
      <c r="AM658" s="33"/>
      <c r="AN658" s="33"/>
      <c r="AO658" s="33"/>
    </row>
    <row r="659" spans="1:41" ht="12.75" customHeight="1">
      <c r="A659" s="223"/>
      <c r="B659" s="224"/>
      <c r="C659" s="225"/>
      <c r="D659" s="33"/>
      <c r="E659" s="33"/>
      <c r="F659" s="33"/>
      <c r="G659" s="33"/>
      <c r="H659" s="33"/>
      <c r="I659" s="374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  <c r="AE659" s="33"/>
      <c r="AF659" s="33"/>
      <c r="AG659" s="33"/>
      <c r="AH659" s="33"/>
      <c r="AI659" s="33"/>
      <c r="AJ659" s="33"/>
      <c r="AK659" s="33"/>
      <c r="AL659" s="33"/>
      <c r="AM659" s="33"/>
      <c r="AN659" s="33"/>
      <c r="AO659" s="33"/>
    </row>
    <row r="660" spans="1:41" ht="12.75" customHeight="1">
      <c r="A660" s="223"/>
      <c r="B660" s="224"/>
      <c r="C660" s="225"/>
      <c r="D660" s="33"/>
      <c r="E660" s="33"/>
      <c r="F660" s="33"/>
      <c r="G660" s="33"/>
      <c r="H660" s="33"/>
      <c r="I660" s="374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  <c r="AE660" s="33"/>
      <c r="AF660" s="33"/>
      <c r="AG660" s="33"/>
      <c r="AH660" s="33"/>
      <c r="AI660" s="33"/>
      <c r="AJ660" s="33"/>
      <c r="AK660" s="33"/>
      <c r="AL660" s="33"/>
      <c r="AM660" s="33"/>
      <c r="AN660" s="33"/>
      <c r="AO660" s="33"/>
    </row>
    <row r="661" spans="1:41" ht="12.75" customHeight="1">
      <c r="A661" s="223"/>
      <c r="B661" s="224"/>
      <c r="C661" s="225"/>
      <c r="D661" s="33"/>
      <c r="E661" s="33"/>
      <c r="F661" s="33"/>
      <c r="G661" s="33"/>
      <c r="H661" s="33"/>
      <c r="I661" s="374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  <c r="AE661" s="33"/>
      <c r="AF661" s="33"/>
      <c r="AG661" s="33"/>
      <c r="AH661" s="33"/>
      <c r="AI661" s="33"/>
      <c r="AJ661" s="33"/>
      <c r="AK661" s="33"/>
      <c r="AL661" s="33"/>
      <c r="AM661" s="33"/>
      <c r="AN661" s="33"/>
      <c r="AO661" s="33"/>
    </row>
    <row r="662" spans="1:41" ht="12.75" customHeight="1">
      <c r="A662" s="223"/>
      <c r="B662" s="224"/>
      <c r="C662" s="225"/>
      <c r="D662" s="33"/>
      <c r="E662" s="33"/>
      <c r="F662" s="33"/>
      <c r="G662" s="33"/>
      <c r="H662" s="33"/>
      <c r="I662" s="374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  <c r="AE662" s="33"/>
      <c r="AF662" s="33"/>
      <c r="AG662" s="33"/>
      <c r="AH662" s="33"/>
      <c r="AI662" s="33"/>
      <c r="AJ662" s="33"/>
      <c r="AK662" s="33"/>
      <c r="AL662" s="33"/>
      <c r="AM662" s="33"/>
      <c r="AN662" s="33"/>
      <c r="AO662" s="33"/>
    </row>
    <row r="663" spans="1:41" ht="12.75" customHeight="1">
      <c r="A663" s="223"/>
      <c r="B663" s="224"/>
      <c r="C663" s="225"/>
      <c r="D663" s="33"/>
      <c r="E663" s="33"/>
      <c r="F663" s="33"/>
      <c r="G663" s="33"/>
      <c r="H663" s="33"/>
      <c r="I663" s="374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  <c r="AE663" s="33"/>
      <c r="AF663" s="33"/>
      <c r="AG663" s="33"/>
      <c r="AH663" s="33"/>
      <c r="AI663" s="33"/>
      <c r="AJ663" s="33"/>
      <c r="AK663" s="33"/>
      <c r="AL663" s="33"/>
      <c r="AM663" s="33"/>
      <c r="AN663" s="33"/>
      <c r="AO663" s="33"/>
    </row>
    <row r="664" spans="1:41" ht="12.75" customHeight="1">
      <c r="A664" s="223"/>
      <c r="B664" s="224"/>
      <c r="C664" s="225"/>
      <c r="D664" s="33"/>
      <c r="E664" s="33"/>
      <c r="F664" s="33"/>
      <c r="G664" s="33"/>
      <c r="H664" s="33"/>
      <c r="I664" s="374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  <c r="AE664" s="33"/>
      <c r="AF664" s="33"/>
      <c r="AG664" s="33"/>
      <c r="AH664" s="33"/>
      <c r="AI664" s="33"/>
      <c r="AJ664" s="33"/>
      <c r="AK664" s="33"/>
      <c r="AL664" s="33"/>
      <c r="AM664" s="33"/>
      <c r="AN664" s="33"/>
      <c r="AO664" s="33"/>
    </row>
    <row r="665" spans="1:41" ht="12.75" customHeight="1">
      <c r="A665" s="223"/>
      <c r="B665" s="224"/>
      <c r="C665" s="225"/>
      <c r="D665" s="33"/>
      <c r="E665" s="33"/>
      <c r="F665" s="33"/>
      <c r="G665" s="33"/>
      <c r="H665" s="33"/>
      <c r="I665" s="374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  <c r="AE665" s="33"/>
      <c r="AF665" s="33"/>
      <c r="AG665" s="33"/>
      <c r="AH665" s="33"/>
      <c r="AI665" s="33"/>
      <c r="AJ665" s="33"/>
      <c r="AK665" s="33"/>
      <c r="AL665" s="33"/>
      <c r="AM665" s="33"/>
      <c r="AN665" s="33"/>
      <c r="AO665" s="33"/>
    </row>
    <row r="666" spans="1:41" ht="12.75" customHeight="1">
      <c r="A666" s="223"/>
      <c r="B666" s="224"/>
      <c r="C666" s="225"/>
      <c r="D666" s="33"/>
      <c r="E666" s="33"/>
      <c r="F666" s="33"/>
      <c r="G666" s="33"/>
      <c r="H666" s="33"/>
      <c r="I666" s="374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  <c r="AE666" s="33"/>
      <c r="AF666" s="33"/>
      <c r="AG666" s="33"/>
      <c r="AH666" s="33"/>
      <c r="AI666" s="33"/>
      <c r="AJ666" s="33"/>
      <c r="AK666" s="33"/>
      <c r="AL666" s="33"/>
      <c r="AM666" s="33"/>
      <c r="AN666" s="33"/>
      <c r="AO666" s="33"/>
    </row>
    <row r="667" spans="1:41" ht="12.75" customHeight="1">
      <c r="A667" s="223"/>
      <c r="B667" s="224"/>
      <c r="C667" s="225"/>
      <c r="D667" s="33"/>
      <c r="E667" s="33"/>
      <c r="F667" s="33"/>
      <c r="G667" s="33"/>
      <c r="H667" s="33"/>
      <c r="I667" s="374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  <c r="AE667" s="33"/>
      <c r="AF667" s="33"/>
      <c r="AG667" s="33"/>
      <c r="AH667" s="33"/>
      <c r="AI667" s="33"/>
      <c r="AJ667" s="33"/>
      <c r="AK667" s="33"/>
      <c r="AL667" s="33"/>
      <c r="AM667" s="33"/>
      <c r="AN667" s="33"/>
      <c r="AO667" s="33"/>
    </row>
    <row r="668" spans="1:41" ht="12.75" customHeight="1">
      <c r="A668" s="223"/>
      <c r="B668" s="224"/>
      <c r="C668" s="225"/>
      <c r="D668" s="33"/>
      <c r="E668" s="33"/>
      <c r="F668" s="33"/>
      <c r="G668" s="33"/>
      <c r="H668" s="33"/>
      <c r="I668" s="374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  <c r="AE668" s="33"/>
      <c r="AF668" s="33"/>
      <c r="AG668" s="33"/>
      <c r="AH668" s="33"/>
      <c r="AI668" s="33"/>
      <c r="AJ668" s="33"/>
      <c r="AK668" s="33"/>
      <c r="AL668" s="33"/>
      <c r="AM668" s="33"/>
      <c r="AN668" s="33"/>
      <c r="AO668" s="33"/>
    </row>
    <row r="669" spans="1:41" ht="12.75" customHeight="1">
      <c r="A669" s="223"/>
      <c r="B669" s="224"/>
      <c r="C669" s="225"/>
      <c r="D669" s="33"/>
      <c r="E669" s="33"/>
      <c r="F669" s="33"/>
      <c r="G669" s="33"/>
      <c r="H669" s="33"/>
      <c r="I669" s="374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  <c r="AE669" s="33"/>
      <c r="AF669" s="33"/>
      <c r="AG669" s="33"/>
      <c r="AH669" s="33"/>
      <c r="AI669" s="33"/>
      <c r="AJ669" s="33"/>
      <c r="AK669" s="33"/>
      <c r="AL669" s="33"/>
      <c r="AM669" s="33"/>
      <c r="AN669" s="33"/>
      <c r="AO669" s="33"/>
    </row>
    <row r="670" spans="1:41" ht="12.75" customHeight="1">
      <c r="A670" s="223"/>
      <c r="B670" s="224"/>
      <c r="C670" s="225"/>
      <c r="D670" s="33"/>
      <c r="E670" s="33"/>
      <c r="F670" s="33"/>
      <c r="G670" s="33"/>
      <c r="H670" s="33"/>
      <c r="I670" s="374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  <c r="AE670" s="33"/>
      <c r="AF670" s="33"/>
      <c r="AG670" s="33"/>
      <c r="AH670" s="33"/>
      <c r="AI670" s="33"/>
      <c r="AJ670" s="33"/>
      <c r="AK670" s="33"/>
      <c r="AL670" s="33"/>
      <c r="AM670" s="33"/>
      <c r="AN670" s="33"/>
      <c r="AO670" s="33"/>
    </row>
    <row r="671" spans="1:41" ht="12.75" customHeight="1">
      <c r="A671" s="223"/>
      <c r="B671" s="224"/>
      <c r="C671" s="225"/>
      <c r="D671" s="33"/>
      <c r="E671" s="33"/>
      <c r="F671" s="33"/>
      <c r="G671" s="33"/>
      <c r="H671" s="33"/>
      <c r="I671" s="374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  <c r="AE671" s="33"/>
      <c r="AF671" s="33"/>
      <c r="AG671" s="33"/>
      <c r="AH671" s="33"/>
      <c r="AI671" s="33"/>
      <c r="AJ671" s="33"/>
      <c r="AK671" s="33"/>
      <c r="AL671" s="33"/>
      <c r="AM671" s="33"/>
      <c r="AN671" s="33"/>
      <c r="AO671" s="33"/>
    </row>
    <row r="672" spans="1:41" ht="12.75" customHeight="1">
      <c r="A672" s="223"/>
      <c r="B672" s="224"/>
      <c r="C672" s="225"/>
      <c r="D672" s="33"/>
      <c r="E672" s="33"/>
      <c r="F672" s="33"/>
      <c r="G672" s="33"/>
      <c r="H672" s="33"/>
      <c r="I672" s="374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  <c r="AE672" s="33"/>
      <c r="AF672" s="33"/>
      <c r="AG672" s="33"/>
      <c r="AH672" s="33"/>
      <c r="AI672" s="33"/>
      <c r="AJ672" s="33"/>
      <c r="AK672" s="33"/>
      <c r="AL672" s="33"/>
      <c r="AM672" s="33"/>
      <c r="AN672" s="33"/>
      <c r="AO672" s="33"/>
    </row>
    <row r="673" spans="1:41" ht="12.75" customHeight="1">
      <c r="A673" s="223"/>
      <c r="B673" s="224"/>
      <c r="C673" s="225"/>
      <c r="D673" s="33"/>
      <c r="E673" s="33"/>
      <c r="F673" s="33"/>
      <c r="G673" s="33"/>
      <c r="H673" s="33"/>
      <c r="I673" s="374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  <c r="AE673" s="33"/>
      <c r="AF673" s="33"/>
      <c r="AG673" s="33"/>
      <c r="AH673" s="33"/>
      <c r="AI673" s="33"/>
      <c r="AJ673" s="33"/>
      <c r="AK673" s="33"/>
      <c r="AL673" s="33"/>
      <c r="AM673" s="33"/>
      <c r="AN673" s="33"/>
      <c r="AO673" s="33"/>
    </row>
    <row r="674" spans="1:41" ht="12.75" customHeight="1">
      <c r="A674" s="223"/>
      <c r="B674" s="224"/>
      <c r="C674" s="225"/>
      <c r="D674" s="33"/>
      <c r="E674" s="33"/>
      <c r="F674" s="33"/>
      <c r="G674" s="33"/>
      <c r="H674" s="33"/>
      <c r="I674" s="374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  <c r="AE674" s="33"/>
      <c r="AF674" s="33"/>
      <c r="AG674" s="33"/>
      <c r="AH674" s="33"/>
      <c r="AI674" s="33"/>
      <c r="AJ674" s="33"/>
      <c r="AK674" s="33"/>
      <c r="AL674" s="33"/>
      <c r="AM674" s="33"/>
      <c r="AN674" s="33"/>
      <c r="AO674" s="33"/>
    </row>
    <row r="675" spans="1:41" ht="12.75" customHeight="1">
      <c r="A675" s="223"/>
      <c r="B675" s="224"/>
      <c r="C675" s="225"/>
      <c r="D675" s="33"/>
      <c r="E675" s="33"/>
      <c r="F675" s="33"/>
      <c r="G675" s="33"/>
      <c r="H675" s="33"/>
      <c r="I675" s="374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  <c r="AE675" s="33"/>
      <c r="AF675" s="33"/>
      <c r="AG675" s="33"/>
      <c r="AH675" s="33"/>
      <c r="AI675" s="33"/>
      <c r="AJ675" s="33"/>
      <c r="AK675" s="33"/>
      <c r="AL675" s="33"/>
      <c r="AM675" s="33"/>
      <c r="AN675" s="33"/>
      <c r="AO675" s="33"/>
    </row>
    <row r="676" spans="1:41" ht="12.75" customHeight="1">
      <c r="A676" s="223"/>
      <c r="B676" s="224"/>
      <c r="C676" s="225"/>
      <c r="D676" s="33"/>
      <c r="E676" s="33"/>
      <c r="F676" s="33"/>
      <c r="G676" s="33"/>
      <c r="H676" s="33"/>
      <c r="I676" s="374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  <c r="AE676" s="33"/>
      <c r="AF676" s="33"/>
      <c r="AG676" s="33"/>
      <c r="AH676" s="33"/>
      <c r="AI676" s="33"/>
      <c r="AJ676" s="33"/>
      <c r="AK676" s="33"/>
      <c r="AL676" s="33"/>
      <c r="AM676" s="33"/>
      <c r="AN676" s="33"/>
      <c r="AO676" s="33"/>
    </row>
    <row r="677" spans="1:41" ht="12.75" customHeight="1">
      <c r="A677" s="223"/>
      <c r="B677" s="224"/>
      <c r="C677" s="225"/>
      <c r="D677" s="33"/>
      <c r="E677" s="33"/>
      <c r="F677" s="33"/>
      <c r="G677" s="33"/>
      <c r="H677" s="33"/>
      <c r="I677" s="374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  <c r="AE677" s="33"/>
      <c r="AF677" s="33"/>
      <c r="AG677" s="33"/>
      <c r="AH677" s="33"/>
      <c r="AI677" s="33"/>
      <c r="AJ677" s="33"/>
      <c r="AK677" s="33"/>
      <c r="AL677" s="33"/>
      <c r="AM677" s="33"/>
      <c r="AN677" s="33"/>
      <c r="AO677" s="33"/>
    </row>
    <row r="678" spans="1:41" ht="12.75" customHeight="1">
      <c r="A678" s="223"/>
      <c r="B678" s="224"/>
      <c r="C678" s="225"/>
      <c r="D678" s="33"/>
      <c r="E678" s="33"/>
      <c r="F678" s="33"/>
      <c r="G678" s="33"/>
      <c r="H678" s="33"/>
      <c r="I678" s="374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  <c r="AE678" s="33"/>
      <c r="AF678" s="33"/>
      <c r="AG678" s="33"/>
      <c r="AH678" s="33"/>
      <c r="AI678" s="33"/>
      <c r="AJ678" s="33"/>
      <c r="AK678" s="33"/>
      <c r="AL678" s="33"/>
      <c r="AM678" s="33"/>
      <c r="AN678" s="33"/>
      <c r="AO678" s="33"/>
    </row>
    <row r="679" spans="1:41" ht="12.75" customHeight="1">
      <c r="A679" s="223"/>
      <c r="B679" s="224"/>
      <c r="C679" s="225"/>
      <c r="D679" s="33"/>
      <c r="E679" s="33"/>
      <c r="F679" s="33"/>
      <c r="G679" s="33"/>
      <c r="H679" s="33"/>
      <c r="I679" s="374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  <c r="AE679" s="33"/>
      <c r="AF679" s="33"/>
      <c r="AG679" s="33"/>
      <c r="AH679" s="33"/>
      <c r="AI679" s="33"/>
      <c r="AJ679" s="33"/>
      <c r="AK679" s="33"/>
      <c r="AL679" s="33"/>
      <c r="AM679" s="33"/>
      <c r="AN679" s="33"/>
      <c r="AO679" s="33"/>
    </row>
    <row r="680" spans="1:41" ht="12.75" customHeight="1">
      <c r="A680" s="223"/>
      <c r="B680" s="224"/>
      <c r="C680" s="225"/>
      <c r="D680" s="33"/>
      <c r="E680" s="33"/>
      <c r="F680" s="33"/>
      <c r="G680" s="33"/>
      <c r="H680" s="33"/>
      <c r="I680" s="374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  <c r="AE680" s="33"/>
      <c r="AF680" s="33"/>
      <c r="AG680" s="33"/>
      <c r="AH680" s="33"/>
      <c r="AI680" s="33"/>
      <c r="AJ680" s="33"/>
      <c r="AK680" s="33"/>
      <c r="AL680" s="33"/>
      <c r="AM680" s="33"/>
      <c r="AN680" s="33"/>
      <c r="AO680" s="33"/>
    </row>
    <row r="681" spans="1:41" ht="12.75" customHeight="1">
      <c r="A681" s="223"/>
      <c r="B681" s="224"/>
      <c r="C681" s="225"/>
      <c r="D681" s="33"/>
      <c r="E681" s="33"/>
      <c r="F681" s="33"/>
      <c r="G681" s="33"/>
      <c r="H681" s="33"/>
      <c r="I681" s="374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  <c r="AE681" s="33"/>
      <c r="AF681" s="33"/>
      <c r="AG681" s="33"/>
      <c r="AH681" s="33"/>
      <c r="AI681" s="33"/>
      <c r="AJ681" s="33"/>
      <c r="AK681" s="33"/>
      <c r="AL681" s="33"/>
      <c r="AM681" s="33"/>
      <c r="AN681" s="33"/>
      <c r="AO681" s="33"/>
    </row>
    <row r="682" spans="1:41" ht="12.75" customHeight="1">
      <c r="A682" s="223"/>
      <c r="B682" s="224"/>
      <c r="C682" s="225"/>
      <c r="D682" s="33"/>
      <c r="E682" s="33"/>
      <c r="F682" s="33"/>
      <c r="G682" s="33"/>
      <c r="H682" s="33"/>
      <c r="I682" s="374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  <c r="AA682" s="33"/>
      <c r="AB682" s="33"/>
      <c r="AC682" s="33"/>
      <c r="AD682" s="33"/>
      <c r="AE682" s="33"/>
      <c r="AF682" s="33"/>
      <c r="AG682" s="33"/>
      <c r="AH682" s="33"/>
      <c r="AI682" s="33"/>
      <c r="AJ682" s="33"/>
      <c r="AK682" s="33"/>
      <c r="AL682" s="33"/>
      <c r="AM682" s="33"/>
      <c r="AN682" s="33"/>
      <c r="AO682" s="33"/>
    </row>
    <row r="683" spans="1:41" ht="12.75" customHeight="1">
      <c r="A683" s="223"/>
      <c r="B683" s="224"/>
      <c r="C683" s="225"/>
      <c r="D683" s="33"/>
      <c r="E683" s="33"/>
      <c r="F683" s="33"/>
      <c r="G683" s="33"/>
      <c r="H683" s="33"/>
      <c r="I683" s="374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  <c r="AA683" s="33"/>
      <c r="AB683" s="33"/>
      <c r="AC683" s="33"/>
      <c r="AD683" s="33"/>
      <c r="AE683" s="33"/>
      <c r="AF683" s="33"/>
      <c r="AG683" s="33"/>
      <c r="AH683" s="33"/>
      <c r="AI683" s="33"/>
      <c r="AJ683" s="33"/>
      <c r="AK683" s="33"/>
      <c r="AL683" s="33"/>
      <c r="AM683" s="33"/>
      <c r="AN683" s="33"/>
      <c r="AO683" s="33"/>
    </row>
    <row r="684" spans="1:41" ht="12.75" customHeight="1">
      <c r="A684" s="223"/>
      <c r="B684" s="224"/>
      <c r="C684" s="225"/>
      <c r="D684" s="33"/>
      <c r="E684" s="33"/>
      <c r="F684" s="33"/>
      <c r="G684" s="33"/>
      <c r="H684" s="33"/>
      <c r="I684" s="374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  <c r="AA684" s="33"/>
      <c r="AB684" s="33"/>
      <c r="AC684" s="33"/>
      <c r="AD684" s="33"/>
      <c r="AE684" s="33"/>
      <c r="AF684" s="33"/>
      <c r="AG684" s="33"/>
      <c r="AH684" s="33"/>
      <c r="AI684" s="33"/>
      <c r="AJ684" s="33"/>
      <c r="AK684" s="33"/>
      <c r="AL684" s="33"/>
      <c r="AM684" s="33"/>
      <c r="AN684" s="33"/>
      <c r="AO684" s="33"/>
    </row>
    <row r="685" spans="1:41" ht="12.75" customHeight="1">
      <c r="A685" s="223"/>
      <c r="B685" s="224"/>
      <c r="C685" s="225"/>
      <c r="D685" s="33"/>
      <c r="E685" s="33"/>
      <c r="F685" s="33"/>
      <c r="G685" s="33"/>
      <c r="H685" s="33"/>
      <c r="I685" s="374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  <c r="AA685" s="33"/>
      <c r="AB685" s="33"/>
      <c r="AC685" s="33"/>
      <c r="AD685" s="33"/>
      <c r="AE685" s="33"/>
      <c r="AF685" s="33"/>
      <c r="AG685" s="33"/>
      <c r="AH685" s="33"/>
      <c r="AI685" s="33"/>
      <c r="AJ685" s="33"/>
      <c r="AK685" s="33"/>
      <c r="AL685" s="33"/>
      <c r="AM685" s="33"/>
      <c r="AN685" s="33"/>
      <c r="AO685" s="33"/>
    </row>
    <row r="686" spans="1:41" ht="12.75" customHeight="1">
      <c r="A686" s="223"/>
      <c r="B686" s="224"/>
      <c r="C686" s="225"/>
      <c r="D686" s="33"/>
      <c r="E686" s="33"/>
      <c r="F686" s="33"/>
      <c r="G686" s="33"/>
      <c r="H686" s="33"/>
      <c r="I686" s="374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  <c r="AA686" s="33"/>
      <c r="AB686" s="33"/>
      <c r="AC686" s="33"/>
      <c r="AD686" s="33"/>
      <c r="AE686" s="33"/>
      <c r="AF686" s="33"/>
      <c r="AG686" s="33"/>
      <c r="AH686" s="33"/>
      <c r="AI686" s="33"/>
      <c r="AJ686" s="33"/>
      <c r="AK686" s="33"/>
      <c r="AL686" s="33"/>
      <c r="AM686" s="33"/>
      <c r="AN686" s="33"/>
      <c r="AO686" s="33"/>
    </row>
    <row r="687" spans="1:41" ht="12.75" customHeight="1">
      <c r="A687" s="223"/>
      <c r="B687" s="224"/>
      <c r="C687" s="225"/>
      <c r="D687" s="33"/>
      <c r="E687" s="33"/>
      <c r="F687" s="33"/>
      <c r="G687" s="33"/>
      <c r="H687" s="33"/>
      <c r="I687" s="374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  <c r="AA687" s="33"/>
      <c r="AB687" s="33"/>
      <c r="AC687" s="33"/>
      <c r="AD687" s="33"/>
      <c r="AE687" s="33"/>
      <c r="AF687" s="33"/>
      <c r="AG687" s="33"/>
      <c r="AH687" s="33"/>
      <c r="AI687" s="33"/>
      <c r="AJ687" s="33"/>
      <c r="AK687" s="33"/>
      <c r="AL687" s="33"/>
      <c r="AM687" s="33"/>
      <c r="AN687" s="33"/>
      <c r="AO687" s="33"/>
    </row>
    <row r="688" spans="1:41" ht="12.75" customHeight="1">
      <c r="A688" s="223"/>
      <c r="B688" s="224"/>
      <c r="C688" s="225"/>
      <c r="D688" s="33"/>
      <c r="E688" s="33"/>
      <c r="F688" s="33"/>
      <c r="G688" s="33"/>
      <c r="H688" s="33"/>
      <c r="I688" s="374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  <c r="AA688" s="33"/>
      <c r="AB688" s="33"/>
      <c r="AC688" s="33"/>
      <c r="AD688" s="33"/>
      <c r="AE688" s="33"/>
      <c r="AF688" s="33"/>
      <c r="AG688" s="33"/>
      <c r="AH688" s="33"/>
      <c r="AI688" s="33"/>
      <c r="AJ688" s="33"/>
      <c r="AK688" s="33"/>
      <c r="AL688" s="33"/>
      <c r="AM688" s="33"/>
      <c r="AN688" s="33"/>
      <c r="AO688" s="33"/>
    </row>
    <row r="689" spans="1:41" ht="12.75" customHeight="1">
      <c r="A689" s="223"/>
      <c r="B689" s="224"/>
      <c r="C689" s="225"/>
      <c r="D689" s="33"/>
      <c r="E689" s="33"/>
      <c r="F689" s="33"/>
      <c r="G689" s="33"/>
      <c r="H689" s="33"/>
      <c r="I689" s="374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  <c r="AA689" s="33"/>
      <c r="AB689" s="33"/>
      <c r="AC689" s="33"/>
      <c r="AD689" s="33"/>
      <c r="AE689" s="33"/>
      <c r="AF689" s="33"/>
      <c r="AG689" s="33"/>
      <c r="AH689" s="33"/>
      <c r="AI689" s="33"/>
      <c r="AJ689" s="33"/>
      <c r="AK689" s="33"/>
      <c r="AL689" s="33"/>
      <c r="AM689" s="33"/>
      <c r="AN689" s="33"/>
      <c r="AO689" s="33"/>
    </row>
    <row r="690" spans="1:41" ht="12.75" customHeight="1">
      <c r="A690" s="223"/>
      <c r="B690" s="224"/>
      <c r="C690" s="225"/>
      <c r="D690" s="33"/>
      <c r="E690" s="33"/>
      <c r="F690" s="33"/>
      <c r="G690" s="33"/>
      <c r="H690" s="33"/>
      <c r="I690" s="374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  <c r="AA690" s="33"/>
      <c r="AB690" s="33"/>
      <c r="AC690" s="33"/>
      <c r="AD690" s="33"/>
      <c r="AE690" s="33"/>
      <c r="AF690" s="33"/>
      <c r="AG690" s="33"/>
      <c r="AH690" s="33"/>
      <c r="AI690" s="33"/>
      <c r="AJ690" s="33"/>
      <c r="AK690" s="33"/>
      <c r="AL690" s="33"/>
      <c r="AM690" s="33"/>
      <c r="AN690" s="33"/>
      <c r="AO690" s="33"/>
    </row>
    <row r="691" spans="1:41" ht="12.75" customHeight="1">
      <c r="A691" s="223"/>
      <c r="B691" s="224"/>
      <c r="C691" s="225"/>
      <c r="D691" s="33"/>
      <c r="E691" s="33"/>
      <c r="F691" s="33"/>
      <c r="G691" s="33"/>
      <c r="H691" s="33"/>
      <c r="I691" s="374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  <c r="AA691" s="33"/>
      <c r="AB691" s="33"/>
      <c r="AC691" s="33"/>
      <c r="AD691" s="33"/>
      <c r="AE691" s="33"/>
      <c r="AF691" s="33"/>
      <c r="AG691" s="33"/>
      <c r="AH691" s="33"/>
      <c r="AI691" s="33"/>
      <c r="AJ691" s="33"/>
      <c r="AK691" s="33"/>
      <c r="AL691" s="33"/>
      <c r="AM691" s="33"/>
      <c r="AN691" s="33"/>
      <c r="AO691" s="33"/>
    </row>
    <row r="692" spans="1:41" ht="12.75" customHeight="1">
      <c r="A692" s="223"/>
      <c r="B692" s="224"/>
      <c r="C692" s="225"/>
      <c r="D692" s="33"/>
      <c r="E692" s="33"/>
      <c r="F692" s="33"/>
      <c r="G692" s="33"/>
      <c r="H692" s="33"/>
      <c r="I692" s="374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  <c r="AA692" s="33"/>
      <c r="AB692" s="33"/>
      <c r="AC692" s="33"/>
      <c r="AD692" s="33"/>
      <c r="AE692" s="33"/>
      <c r="AF692" s="33"/>
      <c r="AG692" s="33"/>
      <c r="AH692" s="33"/>
      <c r="AI692" s="33"/>
      <c r="AJ692" s="33"/>
      <c r="AK692" s="33"/>
      <c r="AL692" s="33"/>
      <c r="AM692" s="33"/>
      <c r="AN692" s="33"/>
      <c r="AO692" s="33"/>
    </row>
    <row r="693" spans="1:41" ht="12.75" customHeight="1">
      <c r="A693" s="223"/>
      <c r="B693" s="224"/>
      <c r="C693" s="225"/>
      <c r="D693" s="33"/>
      <c r="E693" s="33"/>
      <c r="F693" s="33"/>
      <c r="G693" s="33"/>
      <c r="H693" s="33"/>
      <c r="I693" s="374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  <c r="AA693" s="33"/>
      <c r="AB693" s="33"/>
      <c r="AC693" s="33"/>
      <c r="AD693" s="33"/>
      <c r="AE693" s="33"/>
      <c r="AF693" s="33"/>
      <c r="AG693" s="33"/>
      <c r="AH693" s="33"/>
      <c r="AI693" s="33"/>
      <c r="AJ693" s="33"/>
      <c r="AK693" s="33"/>
      <c r="AL693" s="33"/>
      <c r="AM693" s="33"/>
      <c r="AN693" s="33"/>
      <c r="AO693" s="33"/>
    </row>
    <row r="694" spans="1:41" ht="12.75" customHeight="1">
      <c r="A694" s="223"/>
      <c r="B694" s="224"/>
      <c r="C694" s="225"/>
      <c r="D694" s="33"/>
      <c r="E694" s="33"/>
      <c r="F694" s="33"/>
      <c r="G694" s="33"/>
      <c r="H694" s="33"/>
      <c r="I694" s="374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  <c r="AA694" s="33"/>
      <c r="AB694" s="33"/>
      <c r="AC694" s="33"/>
      <c r="AD694" s="33"/>
      <c r="AE694" s="33"/>
      <c r="AF694" s="33"/>
      <c r="AG694" s="33"/>
      <c r="AH694" s="33"/>
      <c r="AI694" s="33"/>
      <c r="AJ694" s="33"/>
      <c r="AK694" s="33"/>
      <c r="AL694" s="33"/>
      <c r="AM694" s="33"/>
      <c r="AN694" s="33"/>
      <c r="AO694" s="33"/>
    </row>
    <row r="695" spans="1:41" ht="12.75" customHeight="1">
      <c r="A695" s="223"/>
      <c r="B695" s="224"/>
      <c r="C695" s="225"/>
      <c r="D695" s="33"/>
      <c r="E695" s="33"/>
      <c r="F695" s="33"/>
      <c r="G695" s="33"/>
      <c r="H695" s="33"/>
      <c r="I695" s="374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  <c r="AA695" s="33"/>
      <c r="AB695" s="33"/>
      <c r="AC695" s="33"/>
      <c r="AD695" s="33"/>
      <c r="AE695" s="33"/>
      <c r="AF695" s="33"/>
      <c r="AG695" s="33"/>
      <c r="AH695" s="33"/>
      <c r="AI695" s="33"/>
      <c r="AJ695" s="33"/>
      <c r="AK695" s="33"/>
      <c r="AL695" s="33"/>
      <c r="AM695" s="33"/>
      <c r="AN695" s="33"/>
      <c r="AO695" s="33"/>
    </row>
    <row r="696" spans="1:41" ht="12.75" customHeight="1">
      <c r="A696" s="223"/>
      <c r="B696" s="224"/>
      <c r="C696" s="225"/>
      <c r="D696" s="33"/>
      <c r="E696" s="33"/>
      <c r="F696" s="33"/>
      <c r="G696" s="33"/>
      <c r="H696" s="33"/>
      <c r="I696" s="374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  <c r="AA696" s="33"/>
      <c r="AB696" s="33"/>
      <c r="AC696" s="33"/>
      <c r="AD696" s="33"/>
      <c r="AE696" s="33"/>
      <c r="AF696" s="33"/>
      <c r="AG696" s="33"/>
      <c r="AH696" s="33"/>
      <c r="AI696" s="33"/>
      <c r="AJ696" s="33"/>
      <c r="AK696" s="33"/>
      <c r="AL696" s="33"/>
      <c r="AM696" s="33"/>
      <c r="AN696" s="33"/>
      <c r="AO696" s="33"/>
    </row>
    <row r="697" spans="1:41" ht="12.75" customHeight="1">
      <c r="A697" s="223"/>
      <c r="B697" s="224"/>
      <c r="C697" s="225"/>
      <c r="D697" s="33"/>
      <c r="E697" s="33"/>
      <c r="F697" s="33"/>
      <c r="G697" s="33"/>
      <c r="H697" s="33"/>
      <c r="I697" s="374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  <c r="AA697" s="33"/>
      <c r="AB697" s="33"/>
      <c r="AC697" s="33"/>
      <c r="AD697" s="33"/>
      <c r="AE697" s="33"/>
      <c r="AF697" s="33"/>
      <c r="AG697" s="33"/>
      <c r="AH697" s="33"/>
      <c r="AI697" s="33"/>
      <c r="AJ697" s="33"/>
      <c r="AK697" s="33"/>
      <c r="AL697" s="33"/>
      <c r="AM697" s="33"/>
      <c r="AN697" s="33"/>
      <c r="AO697" s="33"/>
    </row>
    <row r="698" spans="1:41" ht="12.75" customHeight="1">
      <c r="A698" s="223"/>
      <c r="B698" s="224"/>
      <c r="C698" s="225"/>
      <c r="D698" s="33"/>
      <c r="E698" s="33"/>
      <c r="F698" s="33"/>
      <c r="G698" s="33"/>
      <c r="H698" s="33"/>
      <c r="I698" s="374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  <c r="AA698" s="33"/>
      <c r="AB698" s="33"/>
      <c r="AC698" s="33"/>
      <c r="AD698" s="33"/>
      <c r="AE698" s="33"/>
      <c r="AF698" s="33"/>
      <c r="AG698" s="33"/>
      <c r="AH698" s="33"/>
      <c r="AI698" s="33"/>
      <c r="AJ698" s="33"/>
      <c r="AK698" s="33"/>
      <c r="AL698" s="33"/>
      <c r="AM698" s="33"/>
      <c r="AN698" s="33"/>
      <c r="AO698" s="33"/>
    </row>
    <row r="699" spans="1:41" ht="12.75" customHeight="1">
      <c r="A699" s="223"/>
      <c r="B699" s="224"/>
      <c r="C699" s="225"/>
      <c r="D699" s="33"/>
      <c r="E699" s="33"/>
      <c r="F699" s="33"/>
      <c r="G699" s="33"/>
      <c r="H699" s="33"/>
      <c r="I699" s="374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  <c r="AA699" s="33"/>
      <c r="AB699" s="33"/>
      <c r="AC699" s="33"/>
      <c r="AD699" s="33"/>
      <c r="AE699" s="33"/>
      <c r="AF699" s="33"/>
      <c r="AG699" s="33"/>
      <c r="AH699" s="33"/>
      <c r="AI699" s="33"/>
      <c r="AJ699" s="33"/>
      <c r="AK699" s="33"/>
      <c r="AL699" s="33"/>
      <c r="AM699" s="33"/>
      <c r="AN699" s="33"/>
      <c r="AO699" s="33"/>
    </row>
    <row r="700" spans="1:41" ht="12.75" customHeight="1">
      <c r="A700" s="223"/>
      <c r="B700" s="224"/>
      <c r="C700" s="225"/>
      <c r="D700" s="33"/>
      <c r="E700" s="33"/>
      <c r="F700" s="33"/>
      <c r="G700" s="33"/>
      <c r="H700" s="33"/>
      <c r="I700" s="374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  <c r="AA700" s="33"/>
      <c r="AB700" s="33"/>
      <c r="AC700" s="33"/>
      <c r="AD700" s="33"/>
      <c r="AE700" s="33"/>
      <c r="AF700" s="33"/>
      <c r="AG700" s="33"/>
      <c r="AH700" s="33"/>
      <c r="AI700" s="33"/>
      <c r="AJ700" s="33"/>
      <c r="AK700" s="33"/>
      <c r="AL700" s="33"/>
      <c r="AM700" s="33"/>
      <c r="AN700" s="33"/>
      <c r="AO700" s="33"/>
    </row>
    <row r="701" spans="1:41" ht="12.75" customHeight="1">
      <c r="A701" s="223"/>
      <c r="B701" s="224"/>
      <c r="C701" s="225"/>
      <c r="D701" s="33"/>
      <c r="E701" s="33"/>
      <c r="F701" s="33"/>
      <c r="G701" s="33"/>
      <c r="H701" s="33"/>
      <c r="I701" s="374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  <c r="AA701" s="33"/>
      <c r="AB701" s="33"/>
      <c r="AC701" s="33"/>
      <c r="AD701" s="33"/>
      <c r="AE701" s="33"/>
      <c r="AF701" s="33"/>
      <c r="AG701" s="33"/>
      <c r="AH701" s="33"/>
      <c r="AI701" s="33"/>
      <c r="AJ701" s="33"/>
      <c r="AK701" s="33"/>
      <c r="AL701" s="33"/>
      <c r="AM701" s="33"/>
      <c r="AN701" s="33"/>
      <c r="AO701" s="33"/>
    </row>
    <row r="702" spans="1:41" ht="12.75" customHeight="1">
      <c r="A702" s="223"/>
      <c r="B702" s="224"/>
      <c r="C702" s="225"/>
      <c r="D702" s="33"/>
      <c r="E702" s="33"/>
      <c r="F702" s="33"/>
      <c r="G702" s="33"/>
      <c r="H702" s="33"/>
      <c r="I702" s="374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  <c r="AA702" s="33"/>
      <c r="AB702" s="33"/>
      <c r="AC702" s="33"/>
      <c r="AD702" s="33"/>
      <c r="AE702" s="33"/>
      <c r="AF702" s="33"/>
      <c r="AG702" s="33"/>
      <c r="AH702" s="33"/>
      <c r="AI702" s="33"/>
      <c r="AJ702" s="33"/>
      <c r="AK702" s="33"/>
      <c r="AL702" s="33"/>
      <c r="AM702" s="33"/>
      <c r="AN702" s="33"/>
      <c r="AO702" s="33"/>
    </row>
    <row r="703" spans="1:41" ht="12.75" customHeight="1">
      <c r="A703" s="223"/>
      <c r="B703" s="224"/>
      <c r="C703" s="225"/>
      <c r="D703" s="33"/>
      <c r="E703" s="33"/>
      <c r="F703" s="33"/>
      <c r="G703" s="33"/>
      <c r="H703" s="33"/>
      <c r="I703" s="374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  <c r="AA703" s="33"/>
      <c r="AB703" s="33"/>
      <c r="AC703" s="33"/>
      <c r="AD703" s="33"/>
      <c r="AE703" s="33"/>
      <c r="AF703" s="33"/>
      <c r="AG703" s="33"/>
      <c r="AH703" s="33"/>
      <c r="AI703" s="33"/>
      <c r="AJ703" s="33"/>
      <c r="AK703" s="33"/>
      <c r="AL703" s="33"/>
      <c r="AM703" s="33"/>
      <c r="AN703" s="33"/>
      <c r="AO703" s="33"/>
    </row>
    <row r="704" spans="1:41" ht="12.75" customHeight="1">
      <c r="A704" s="223"/>
      <c r="B704" s="224"/>
      <c r="C704" s="225"/>
      <c r="D704" s="33"/>
      <c r="E704" s="33"/>
      <c r="F704" s="33"/>
      <c r="G704" s="33"/>
      <c r="H704" s="33"/>
      <c r="I704" s="374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  <c r="AA704" s="33"/>
      <c r="AB704" s="33"/>
      <c r="AC704" s="33"/>
      <c r="AD704" s="33"/>
      <c r="AE704" s="33"/>
      <c r="AF704" s="33"/>
      <c r="AG704" s="33"/>
      <c r="AH704" s="33"/>
      <c r="AI704" s="33"/>
      <c r="AJ704" s="33"/>
      <c r="AK704" s="33"/>
      <c r="AL704" s="33"/>
      <c r="AM704" s="33"/>
      <c r="AN704" s="33"/>
      <c r="AO704" s="33"/>
    </row>
    <row r="705" spans="1:41" ht="12.75" customHeight="1">
      <c r="A705" s="223"/>
      <c r="B705" s="224"/>
      <c r="C705" s="225"/>
      <c r="D705" s="33"/>
      <c r="E705" s="33"/>
      <c r="F705" s="33"/>
      <c r="G705" s="33"/>
      <c r="H705" s="33"/>
      <c r="I705" s="374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  <c r="AA705" s="33"/>
      <c r="AB705" s="33"/>
      <c r="AC705" s="33"/>
      <c r="AD705" s="33"/>
      <c r="AE705" s="33"/>
      <c r="AF705" s="33"/>
      <c r="AG705" s="33"/>
      <c r="AH705" s="33"/>
      <c r="AI705" s="33"/>
      <c r="AJ705" s="33"/>
      <c r="AK705" s="33"/>
      <c r="AL705" s="33"/>
      <c r="AM705" s="33"/>
      <c r="AN705" s="33"/>
      <c r="AO705" s="33"/>
    </row>
    <row r="706" spans="1:41" ht="12.75" customHeight="1">
      <c r="A706" s="223"/>
      <c r="B706" s="224"/>
      <c r="C706" s="225"/>
      <c r="D706" s="33"/>
      <c r="E706" s="33"/>
      <c r="F706" s="33"/>
      <c r="G706" s="33"/>
      <c r="H706" s="33"/>
      <c r="I706" s="374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  <c r="AA706" s="33"/>
      <c r="AB706" s="33"/>
      <c r="AC706" s="33"/>
      <c r="AD706" s="33"/>
      <c r="AE706" s="33"/>
      <c r="AF706" s="33"/>
      <c r="AG706" s="33"/>
      <c r="AH706" s="33"/>
      <c r="AI706" s="33"/>
      <c r="AJ706" s="33"/>
      <c r="AK706" s="33"/>
      <c r="AL706" s="33"/>
      <c r="AM706" s="33"/>
      <c r="AN706" s="33"/>
      <c r="AO706" s="33"/>
    </row>
    <row r="707" spans="1:41" ht="12.75" customHeight="1">
      <c r="A707" s="223"/>
      <c r="B707" s="224"/>
      <c r="C707" s="225"/>
      <c r="D707" s="33"/>
      <c r="E707" s="33"/>
      <c r="F707" s="33"/>
      <c r="G707" s="33"/>
      <c r="H707" s="33"/>
      <c r="I707" s="374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  <c r="AA707" s="33"/>
      <c r="AB707" s="33"/>
      <c r="AC707" s="33"/>
      <c r="AD707" s="33"/>
      <c r="AE707" s="33"/>
      <c r="AF707" s="33"/>
      <c r="AG707" s="33"/>
      <c r="AH707" s="33"/>
      <c r="AI707" s="33"/>
      <c r="AJ707" s="33"/>
      <c r="AK707" s="33"/>
      <c r="AL707" s="33"/>
      <c r="AM707" s="33"/>
      <c r="AN707" s="33"/>
      <c r="AO707" s="33"/>
    </row>
    <row r="708" spans="1:41" ht="12.75" customHeight="1">
      <c r="A708" s="223"/>
      <c r="B708" s="224"/>
      <c r="C708" s="225"/>
      <c r="D708" s="33"/>
      <c r="E708" s="33"/>
      <c r="F708" s="33"/>
      <c r="G708" s="33"/>
      <c r="H708" s="33"/>
      <c r="I708" s="374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  <c r="AA708" s="33"/>
      <c r="AB708" s="33"/>
      <c r="AC708" s="33"/>
      <c r="AD708" s="33"/>
      <c r="AE708" s="33"/>
      <c r="AF708" s="33"/>
      <c r="AG708" s="33"/>
      <c r="AH708" s="33"/>
      <c r="AI708" s="33"/>
      <c r="AJ708" s="33"/>
      <c r="AK708" s="33"/>
      <c r="AL708" s="33"/>
      <c r="AM708" s="33"/>
      <c r="AN708" s="33"/>
      <c r="AO708" s="33"/>
    </row>
    <row r="709" spans="1:41" ht="12.75" customHeight="1">
      <c r="A709" s="223"/>
      <c r="B709" s="224"/>
      <c r="C709" s="225"/>
      <c r="D709" s="33"/>
      <c r="E709" s="33"/>
      <c r="F709" s="33"/>
      <c r="G709" s="33"/>
      <c r="H709" s="33"/>
      <c r="I709" s="374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  <c r="AA709" s="33"/>
      <c r="AB709" s="33"/>
      <c r="AC709" s="33"/>
      <c r="AD709" s="33"/>
      <c r="AE709" s="33"/>
      <c r="AF709" s="33"/>
      <c r="AG709" s="33"/>
      <c r="AH709" s="33"/>
      <c r="AI709" s="33"/>
      <c r="AJ709" s="33"/>
      <c r="AK709" s="33"/>
      <c r="AL709" s="33"/>
      <c r="AM709" s="33"/>
      <c r="AN709" s="33"/>
      <c r="AO709" s="33"/>
    </row>
    <row r="710" spans="1:41" ht="12.75" customHeight="1">
      <c r="A710" s="223"/>
      <c r="B710" s="224"/>
      <c r="C710" s="225"/>
      <c r="D710" s="33"/>
      <c r="E710" s="33"/>
      <c r="F710" s="33"/>
      <c r="G710" s="33"/>
      <c r="H710" s="33"/>
      <c r="I710" s="374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  <c r="AA710" s="33"/>
      <c r="AB710" s="33"/>
      <c r="AC710" s="33"/>
      <c r="AD710" s="33"/>
      <c r="AE710" s="33"/>
      <c r="AF710" s="33"/>
      <c r="AG710" s="33"/>
      <c r="AH710" s="33"/>
      <c r="AI710" s="33"/>
      <c r="AJ710" s="33"/>
      <c r="AK710" s="33"/>
      <c r="AL710" s="33"/>
      <c r="AM710" s="33"/>
      <c r="AN710" s="33"/>
      <c r="AO710" s="33"/>
    </row>
    <row r="711" spans="1:41" ht="12.75" customHeight="1">
      <c r="A711" s="223"/>
      <c r="B711" s="224"/>
      <c r="C711" s="225"/>
      <c r="D711" s="33"/>
      <c r="E711" s="33"/>
      <c r="F711" s="33"/>
      <c r="G711" s="33"/>
      <c r="H711" s="33"/>
      <c r="I711" s="374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  <c r="AA711" s="33"/>
      <c r="AB711" s="33"/>
      <c r="AC711" s="33"/>
      <c r="AD711" s="33"/>
      <c r="AE711" s="33"/>
      <c r="AF711" s="33"/>
      <c r="AG711" s="33"/>
      <c r="AH711" s="33"/>
      <c r="AI711" s="33"/>
      <c r="AJ711" s="33"/>
      <c r="AK711" s="33"/>
      <c r="AL711" s="33"/>
      <c r="AM711" s="33"/>
      <c r="AN711" s="33"/>
      <c r="AO711" s="33"/>
    </row>
    <row r="712" spans="1:41" ht="12.75" customHeight="1">
      <c r="A712" s="223"/>
      <c r="B712" s="224"/>
      <c r="C712" s="225"/>
      <c r="D712" s="33"/>
      <c r="E712" s="33"/>
      <c r="F712" s="33"/>
      <c r="G712" s="33"/>
      <c r="H712" s="33"/>
      <c r="I712" s="374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  <c r="AA712" s="33"/>
      <c r="AB712" s="33"/>
      <c r="AC712" s="33"/>
      <c r="AD712" s="33"/>
      <c r="AE712" s="33"/>
      <c r="AF712" s="33"/>
      <c r="AG712" s="33"/>
      <c r="AH712" s="33"/>
      <c r="AI712" s="33"/>
      <c r="AJ712" s="33"/>
      <c r="AK712" s="33"/>
      <c r="AL712" s="33"/>
      <c r="AM712" s="33"/>
      <c r="AN712" s="33"/>
      <c r="AO712" s="33"/>
    </row>
    <row r="713" spans="1:41" ht="12.75" customHeight="1">
      <c r="A713" s="223"/>
      <c r="B713" s="224"/>
      <c r="C713" s="225"/>
      <c r="D713" s="33"/>
      <c r="E713" s="33"/>
      <c r="F713" s="33"/>
      <c r="G713" s="33"/>
      <c r="H713" s="33"/>
      <c r="I713" s="374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  <c r="AA713" s="33"/>
      <c r="AB713" s="33"/>
      <c r="AC713" s="33"/>
      <c r="AD713" s="33"/>
      <c r="AE713" s="33"/>
      <c r="AF713" s="33"/>
      <c r="AG713" s="33"/>
      <c r="AH713" s="33"/>
      <c r="AI713" s="33"/>
      <c r="AJ713" s="33"/>
      <c r="AK713" s="33"/>
      <c r="AL713" s="33"/>
      <c r="AM713" s="33"/>
      <c r="AN713" s="33"/>
      <c r="AO713" s="33"/>
    </row>
    <row r="714" spans="1:41" ht="12.75" customHeight="1">
      <c r="A714" s="223"/>
      <c r="B714" s="224"/>
      <c r="C714" s="225"/>
      <c r="D714" s="33"/>
      <c r="E714" s="33"/>
      <c r="F714" s="33"/>
      <c r="G714" s="33"/>
      <c r="H714" s="33"/>
      <c r="I714" s="374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  <c r="AA714" s="33"/>
      <c r="AB714" s="33"/>
      <c r="AC714" s="33"/>
      <c r="AD714" s="33"/>
      <c r="AE714" s="33"/>
      <c r="AF714" s="33"/>
      <c r="AG714" s="33"/>
      <c r="AH714" s="33"/>
      <c r="AI714" s="33"/>
      <c r="AJ714" s="33"/>
      <c r="AK714" s="33"/>
      <c r="AL714" s="33"/>
      <c r="AM714" s="33"/>
      <c r="AN714" s="33"/>
      <c r="AO714" s="33"/>
    </row>
    <row r="715" spans="1:41" ht="12.75" customHeight="1">
      <c r="A715" s="223"/>
      <c r="B715" s="224"/>
      <c r="C715" s="225"/>
      <c r="D715" s="33"/>
      <c r="E715" s="33"/>
      <c r="F715" s="33"/>
      <c r="G715" s="33"/>
      <c r="H715" s="33"/>
      <c r="I715" s="374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  <c r="AA715" s="33"/>
      <c r="AB715" s="33"/>
      <c r="AC715" s="33"/>
      <c r="AD715" s="33"/>
      <c r="AE715" s="33"/>
      <c r="AF715" s="33"/>
      <c r="AG715" s="33"/>
      <c r="AH715" s="33"/>
      <c r="AI715" s="33"/>
      <c r="AJ715" s="33"/>
      <c r="AK715" s="33"/>
      <c r="AL715" s="33"/>
      <c r="AM715" s="33"/>
      <c r="AN715" s="33"/>
      <c r="AO715" s="33"/>
    </row>
    <row r="716" spans="1:41" ht="12.75" customHeight="1">
      <c r="A716" s="223"/>
      <c r="B716" s="224"/>
      <c r="C716" s="225"/>
      <c r="D716" s="33"/>
      <c r="E716" s="33"/>
      <c r="F716" s="33"/>
      <c r="G716" s="33"/>
      <c r="H716" s="33"/>
      <c r="I716" s="374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  <c r="AA716" s="33"/>
      <c r="AB716" s="33"/>
      <c r="AC716" s="33"/>
      <c r="AD716" s="33"/>
      <c r="AE716" s="33"/>
      <c r="AF716" s="33"/>
      <c r="AG716" s="33"/>
      <c r="AH716" s="33"/>
      <c r="AI716" s="33"/>
      <c r="AJ716" s="33"/>
      <c r="AK716" s="33"/>
      <c r="AL716" s="33"/>
      <c r="AM716" s="33"/>
      <c r="AN716" s="33"/>
      <c r="AO716" s="33"/>
    </row>
    <row r="717" spans="1:41" ht="12.75" customHeight="1">
      <c r="A717" s="223"/>
      <c r="B717" s="224"/>
      <c r="C717" s="225"/>
      <c r="D717" s="33"/>
      <c r="E717" s="33"/>
      <c r="F717" s="33"/>
      <c r="G717" s="33"/>
      <c r="H717" s="33"/>
      <c r="I717" s="374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  <c r="AA717" s="33"/>
      <c r="AB717" s="33"/>
      <c r="AC717" s="33"/>
      <c r="AD717" s="33"/>
      <c r="AE717" s="33"/>
      <c r="AF717" s="33"/>
      <c r="AG717" s="33"/>
      <c r="AH717" s="33"/>
      <c r="AI717" s="33"/>
      <c r="AJ717" s="33"/>
      <c r="AK717" s="33"/>
      <c r="AL717" s="33"/>
      <c r="AM717" s="33"/>
      <c r="AN717" s="33"/>
      <c r="AO717" s="33"/>
    </row>
    <row r="718" spans="1:41" ht="12.75" customHeight="1">
      <c r="A718" s="223"/>
      <c r="B718" s="224"/>
      <c r="C718" s="225"/>
      <c r="D718" s="33"/>
      <c r="E718" s="33"/>
      <c r="F718" s="33"/>
      <c r="G718" s="33"/>
      <c r="H718" s="33"/>
      <c r="I718" s="374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  <c r="AA718" s="33"/>
      <c r="AB718" s="33"/>
      <c r="AC718" s="33"/>
      <c r="AD718" s="33"/>
      <c r="AE718" s="33"/>
      <c r="AF718" s="33"/>
      <c r="AG718" s="33"/>
      <c r="AH718" s="33"/>
      <c r="AI718" s="33"/>
      <c r="AJ718" s="33"/>
      <c r="AK718" s="33"/>
      <c r="AL718" s="33"/>
      <c r="AM718" s="33"/>
      <c r="AN718" s="33"/>
      <c r="AO718" s="33"/>
    </row>
    <row r="719" spans="1:41" ht="12.75" customHeight="1">
      <c r="A719" s="223"/>
      <c r="B719" s="224"/>
      <c r="C719" s="225"/>
      <c r="D719" s="33"/>
      <c r="E719" s="33"/>
      <c r="F719" s="33"/>
      <c r="G719" s="33"/>
      <c r="H719" s="33"/>
      <c r="I719" s="374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  <c r="AA719" s="33"/>
      <c r="AB719" s="33"/>
      <c r="AC719" s="33"/>
      <c r="AD719" s="33"/>
      <c r="AE719" s="33"/>
      <c r="AF719" s="33"/>
      <c r="AG719" s="33"/>
      <c r="AH719" s="33"/>
      <c r="AI719" s="33"/>
      <c r="AJ719" s="33"/>
      <c r="AK719" s="33"/>
      <c r="AL719" s="33"/>
      <c r="AM719" s="33"/>
      <c r="AN719" s="33"/>
      <c r="AO719" s="33"/>
    </row>
    <row r="720" spans="1:41" ht="12.75" customHeight="1">
      <c r="A720" s="223"/>
      <c r="B720" s="224"/>
      <c r="C720" s="225"/>
      <c r="D720" s="33"/>
      <c r="E720" s="33"/>
      <c r="F720" s="33"/>
      <c r="G720" s="33"/>
      <c r="H720" s="33"/>
      <c r="I720" s="374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  <c r="AA720" s="33"/>
      <c r="AB720" s="33"/>
      <c r="AC720" s="33"/>
      <c r="AD720" s="33"/>
      <c r="AE720" s="33"/>
      <c r="AF720" s="33"/>
      <c r="AG720" s="33"/>
      <c r="AH720" s="33"/>
      <c r="AI720" s="33"/>
      <c r="AJ720" s="33"/>
      <c r="AK720" s="33"/>
      <c r="AL720" s="33"/>
      <c r="AM720" s="33"/>
      <c r="AN720" s="33"/>
      <c r="AO720" s="33"/>
    </row>
    <row r="721" spans="1:41" ht="12.75" customHeight="1">
      <c r="A721" s="223"/>
      <c r="B721" s="224"/>
      <c r="C721" s="225"/>
      <c r="D721" s="33"/>
      <c r="E721" s="33"/>
      <c r="F721" s="33"/>
      <c r="G721" s="33"/>
      <c r="H721" s="33"/>
      <c r="I721" s="374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  <c r="AA721" s="33"/>
      <c r="AB721" s="33"/>
      <c r="AC721" s="33"/>
      <c r="AD721" s="33"/>
      <c r="AE721" s="33"/>
      <c r="AF721" s="33"/>
      <c r="AG721" s="33"/>
      <c r="AH721" s="33"/>
      <c r="AI721" s="33"/>
      <c r="AJ721" s="33"/>
      <c r="AK721" s="33"/>
      <c r="AL721" s="33"/>
      <c r="AM721" s="33"/>
      <c r="AN721" s="33"/>
      <c r="AO721" s="33"/>
    </row>
    <row r="722" spans="1:41" ht="12.75" customHeight="1">
      <c r="A722" s="223"/>
      <c r="B722" s="224"/>
      <c r="C722" s="225"/>
      <c r="D722" s="33"/>
      <c r="E722" s="33"/>
      <c r="F722" s="33"/>
      <c r="G722" s="33"/>
      <c r="H722" s="33"/>
      <c r="I722" s="374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  <c r="AA722" s="33"/>
      <c r="AB722" s="33"/>
      <c r="AC722" s="33"/>
      <c r="AD722" s="33"/>
      <c r="AE722" s="33"/>
      <c r="AF722" s="33"/>
      <c r="AG722" s="33"/>
      <c r="AH722" s="33"/>
      <c r="AI722" s="33"/>
      <c r="AJ722" s="33"/>
      <c r="AK722" s="33"/>
      <c r="AL722" s="33"/>
      <c r="AM722" s="33"/>
      <c r="AN722" s="33"/>
      <c r="AO722" s="33"/>
    </row>
    <row r="723" spans="1:41" ht="12.75" customHeight="1">
      <c r="A723" s="223"/>
      <c r="B723" s="224"/>
      <c r="C723" s="225"/>
      <c r="D723" s="33"/>
      <c r="E723" s="33"/>
      <c r="F723" s="33"/>
      <c r="G723" s="33"/>
      <c r="H723" s="33"/>
      <c r="I723" s="374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  <c r="AA723" s="33"/>
      <c r="AB723" s="33"/>
      <c r="AC723" s="33"/>
      <c r="AD723" s="33"/>
      <c r="AE723" s="33"/>
      <c r="AF723" s="33"/>
      <c r="AG723" s="33"/>
      <c r="AH723" s="33"/>
      <c r="AI723" s="33"/>
      <c r="AJ723" s="33"/>
      <c r="AK723" s="33"/>
      <c r="AL723" s="33"/>
      <c r="AM723" s="33"/>
      <c r="AN723" s="33"/>
      <c r="AO723" s="33"/>
    </row>
    <row r="724" spans="1:41" ht="12.75" customHeight="1">
      <c r="A724" s="223"/>
      <c r="B724" s="224"/>
      <c r="C724" s="225"/>
      <c r="D724" s="33"/>
      <c r="E724" s="33"/>
      <c r="F724" s="33"/>
      <c r="G724" s="33"/>
      <c r="H724" s="33"/>
      <c r="I724" s="374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  <c r="AA724" s="33"/>
      <c r="AB724" s="33"/>
      <c r="AC724" s="33"/>
      <c r="AD724" s="33"/>
      <c r="AE724" s="33"/>
      <c r="AF724" s="33"/>
      <c r="AG724" s="33"/>
      <c r="AH724" s="33"/>
      <c r="AI724" s="33"/>
      <c r="AJ724" s="33"/>
      <c r="AK724" s="33"/>
      <c r="AL724" s="33"/>
      <c r="AM724" s="33"/>
      <c r="AN724" s="33"/>
      <c r="AO724" s="33"/>
    </row>
    <row r="725" spans="1:41" ht="12.75" customHeight="1">
      <c r="A725" s="223"/>
      <c r="B725" s="224"/>
      <c r="C725" s="225"/>
      <c r="D725" s="33"/>
      <c r="E725" s="33"/>
      <c r="F725" s="33"/>
      <c r="G725" s="33"/>
      <c r="H725" s="33"/>
      <c r="I725" s="374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  <c r="AA725" s="33"/>
      <c r="AB725" s="33"/>
      <c r="AC725" s="33"/>
      <c r="AD725" s="33"/>
      <c r="AE725" s="33"/>
      <c r="AF725" s="33"/>
      <c r="AG725" s="33"/>
      <c r="AH725" s="33"/>
      <c r="AI725" s="33"/>
      <c r="AJ725" s="33"/>
      <c r="AK725" s="33"/>
      <c r="AL725" s="33"/>
      <c r="AM725" s="33"/>
      <c r="AN725" s="33"/>
      <c r="AO725" s="33"/>
    </row>
    <row r="726" spans="1:41" ht="12.75" customHeight="1">
      <c r="A726" s="223"/>
      <c r="B726" s="224"/>
      <c r="C726" s="225"/>
      <c r="D726" s="33"/>
      <c r="E726" s="33"/>
      <c r="F726" s="33"/>
      <c r="G726" s="33"/>
      <c r="H726" s="33"/>
      <c r="I726" s="374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  <c r="AA726" s="33"/>
      <c r="AB726" s="33"/>
      <c r="AC726" s="33"/>
      <c r="AD726" s="33"/>
      <c r="AE726" s="33"/>
      <c r="AF726" s="33"/>
      <c r="AG726" s="33"/>
      <c r="AH726" s="33"/>
      <c r="AI726" s="33"/>
      <c r="AJ726" s="33"/>
      <c r="AK726" s="33"/>
      <c r="AL726" s="33"/>
      <c r="AM726" s="33"/>
      <c r="AN726" s="33"/>
      <c r="AO726" s="33"/>
    </row>
    <row r="727" spans="1:41" ht="12.75" customHeight="1">
      <c r="A727" s="223"/>
      <c r="B727" s="224"/>
      <c r="C727" s="225"/>
      <c r="D727" s="33"/>
      <c r="E727" s="33"/>
      <c r="F727" s="33"/>
      <c r="G727" s="33"/>
      <c r="H727" s="33"/>
      <c r="I727" s="374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  <c r="AA727" s="33"/>
      <c r="AB727" s="33"/>
      <c r="AC727" s="33"/>
      <c r="AD727" s="33"/>
      <c r="AE727" s="33"/>
      <c r="AF727" s="33"/>
      <c r="AG727" s="33"/>
      <c r="AH727" s="33"/>
      <c r="AI727" s="33"/>
      <c r="AJ727" s="33"/>
      <c r="AK727" s="33"/>
      <c r="AL727" s="33"/>
      <c r="AM727" s="33"/>
      <c r="AN727" s="33"/>
      <c r="AO727" s="33"/>
    </row>
    <row r="728" spans="1:41" ht="12.75" customHeight="1">
      <c r="A728" s="223"/>
      <c r="B728" s="224"/>
      <c r="C728" s="225"/>
      <c r="D728" s="33"/>
      <c r="E728" s="33"/>
      <c r="F728" s="33"/>
      <c r="G728" s="33"/>
      <c r="H728" s="33"/>
      <c r="I728" s="374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  <c r="AA728" s="33"/>
      <c r="AB728" s="33"/>
      <c r="AC728" s="33"/>
      <c r="AD728" s="33"/>
      <c r="AE728" s="33"/>
      <c r="AF728" s="33"/>
      <c r="AG728" s="33"/>
      <c r="AH728" s="33"/>
      <c r="AI728" s="33"/>
      <c r="AJ728" s="33"/>
      <c r="AK728" s="33"/>
      <c r="AL728" s="33"/>
      <c r="AM728" s="33"/>
      <c r="AN728" s="33"/>
      <c r="AO728" s="33"/>
    </row>
    <row r="729" spans="1:41" ht="12.75" customHeight="1">
      <c r="A729" s="223"/>
      <c r="B729" s="224"/>
      <c r="C729" s="225"/>
      <c r="D729" s="33"/>
      <c r="E729" s="33"/>
      <c r="F729" s="33"/>
      <c r="G729" s="33"/>
      <c r="H729" s="33"/>
      <c r="I729" s="374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  <c r="AA729" s="33"/>
      <c r="AB729" s="33"/>
      <c r="AC729" s="33"/>
      <c r="AD729" s="33"/>
      <c r="AE729" s="33"/>
      <c r="AF729" s="33"/>
      <c r="AG729" s="33"/>
      <c r="AH729" s="33"/>
      <c r="AI729" s="33"/>
      <c r="AJ729" s="33"/>
      <c r="AK729" s="33"/>
      <c r="AL729" s="33"/>
      <c r="AM729" s="33"/>
      <c r="AN729" s="33"/>
      <c r="AO729" s="33"/>
    </row>
    <row r="730" spans="1:41" ht="12.75" customHeight="1">
      <c r="A730" s="223"/>
      <c r="B730" s="224"/>
      <c r="C730" s="225"/>
      <c r="D730" s="33"/>
      <c r="E730" s="33"/>
      <c r="F730" s="33"/>
      <c r="G730" s="33"/>
      <c r="H730" s="33"/>
      <c r="I730" s="374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  <c r="AA730" s="33"/>
      <c r="AB730" s="33"/>
      <c r="AC730" s="33"/>
      <c r="AD730" s="33"/>
      <c r="AE730" s="33"/>
      <c r="AF730" s="33"/>
      <c r="AG730" s="33"/>
      <c r="AH730" s="33"/>
      <c r="AI730" s="33"/>
      <c r="AJ730" s="33"/>
      <c r="AK730" s="33"/>
      <c r="AL730" s="33"/>
      <c r="AM730" s="33"/>
      <c r="AN730" s="33"/>
      <c r="AO730" s="33"/>
    </row>
    <row r="731" spans="1:41" ht="12.75" customHeight="1">
      <c r="A731" s="223"/>
      <c r="B731" s="224"/>
      <c r="C731" s="225"/>
      <c r="D731" s="33"/>
      <c r="E731" s="33"/>
      <c r="F731" s="33"/>
      <c r="G731" s="33"/>
      <c r="H731" s="33"/>
      <c r="I731" s="374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  <c r="AA731" s="33"/>
      <c r="AB731" s="33"/>
      <c r="AC731" s="33"/>
      <c r="AD731" s="33"/>
      <c r="AE731" s="33"/>
      <c r="AF731" s="33"/>
      <c r="AG731" s="33"/>
      <c r="AH731" s="33"/>
      <c r="AI731" s="33"/>
      <c r="AJ731" s="33"/>
      <c r="AK731" s="33"/>
      <c r="AL731" s="33"/>
      <c r="AM731" s="33"/>
      <c r="AN731" s="33"/>
      <c r="AO731" s="33"/>
    </row>
    <row r="732" spans="1:41" ht="12.75" customHeight="1">
      <c r="A732" s="223"/>
      <c r="B732" s="224"/>
      <c r="C732" s="225"/>
      <c r="D732" s="33"/>
      <c r="E732" s="33"/>
      <c r="F732" s="33"/>
      <c r="G732" s="33"/>
      <c r="H732" s="33"/>
      <c r="I732" s="374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  <c r="AA732" s="33"/>
      <c r="AB732" s="33"/>
      <c r="AC732" s="33"/>
      <c r="AD732" s="33"/>
      <c r="AE732" s="33"/>
      <c r="AF732" s="33"/>
      <c r="AG732" s="33"/>
      <c r="AH732" s="33"/>
      <c r="AI732" s="33"/>
      <c r="AJ732" s="33"/>
      <c r="AK732" s="33"/>
      <c r="AL732" s="33"/>
      <c r="AM732" s="33"/>
      <c r="AN732" s="33"/>
      <c r="AO732" s="33"/>
    </row>
    <row r="733" spans="1:41" ht="12.75" customHeight="1">
      <c r="A733" s="223"/>
      <c r="B733" s="224"/>
      <c r="C733" s="225"/>
      <c r="D733" s="33"/>
      <c r="E733" s="33"/>
      <c r="F733" s="33"/>
      <c r="G733" s="33"/>
      <c r="H733" s="33"/>
      <c r="I733" s="374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  <c r="AA733" s="33"/>
      <c r="AB733" s="33"/>
      <c r="AC733" s="33"/>
      <c r="AD733" s="33"/>
      <c r="AE733" s="33"/>
      <c r="AF733" s="33"/>
      <c r="AG733" s="33"/>
      <c r="AH733" s="33"/>
      <c r="AI733" s="33"/>
      <c r="AJ733" s="33"/>
      <c r="AK733" s="33"/>
      <c r="AL733" s="33"/>
      <c r="AM733" s="33"/>
      <c r="AN733" s="33"/>
      <c r="AO733" s="33"/>
    </row>
    <row r="734" spans="1:41" ht="12.75" customHeight="1">
      <c r="A734" s="223"/>
      <c r="B734" s="224"/>
      <c r="C734" s="225"/>
      <c r="D734" s="33"/>
      <c r="E734" s="33"/>
      <c r="F734" s="33"/>
      <c r="G734" s="33"/>
      <c r="H734" s="33"/>
      <c r="I734" s="374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  <c r="AA734" s="33"/>
      <c r="AB734" s="33"/>
      <c r="AC734" s="33"/>
      <c r="AD734" s="33"/>
      <c r="AE734" s="33"/>
      <c r="AF734" s="33"/>
      <c r="AG734" s="33"/>
      <c r="AH734" s="33"/>
      <c r="AI734" s="33"/>
      <c r="AJ734" s="33"/>
      <c r="AK734" s="33"/>
      <c r="AL734" s="33"/>
      <c r="AM734" s="33"/>
      <c r="AN734" s="33"/>
      <c r="AO734" s="33"/>
    </row>
    <row r="735" spans="1:41" ht="12.75" customHeight="1">
      <c r="A735" s="223"/>
      <c r="B735" s="224"/>
      <c r="C735" s="225"/>
      <c r="D735" s="33"/>
      <c r="E735" s="33"/>
      <c r="F735" s="33"/>
      <c r="G735" s="33"/>
      <c r="H735" s="33"/>
      <c r="I735" s="374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  <c r="AA735" s="33"/>
      <c r="AB735" s="33"/>
      <c r="AC735" s="33"/>
      <c r="AD735" s="33"/>
      <c r="AE735" s="33"/>
      <c r="AF735" s="33"/>
      <c r="AG735" s="33"/>
      <c r="AH735" s="33"/>
      <c r="AI735" s="33"/>
      <c r="AJ735" s="33"/>
      <c r="AK735" s="33"/>
      <c r="AL735" s="33"/>
      <c r="AM735" s="33"/>
      <c r="AN735" s="33"/>
      <c r="AO735" s="33"/>
    </row>
    <row r="736" spans="1:41" ht="12.75" customHeight="1">
      <c r="A736" s="223"/>
      <c r="B736" s="224"/>
      <c r="C736" s="225"/>
      <c r="D736" s="33"/>
      <c r="E736" s="33"/>
      <c r="F736" s="33"/>
      <c r="G736" s="33"/>
      <c r="H736" s="33"/>
      <c r="I736" s="374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  <c r="AA736" s="33"/>
      <c r="AB736" s="33"/>
      <c r="AC736" s="33"/>
      <c r="AD736" s="33"/>
      <c r="AE736" s="33"/>
      <c r="AF736" s="33"/>
      <c r="AG736" s="33"/>
      <c r="AH736" s="33"/>
      <c r="AI736" s="33"/>
      <c r="AJ736" s="33"/>
      <c r="AK736" s="33"/>
      <c r="AL736" s="33"/>
      <c r="AM736" s="33"/>
      <c r="AN736" s="33"/>
      <c r="AO736" s="33"/>
    </row>
    <row r="737" spans="1:41" ht="12.75" customHeight="1">
      <c r="A737" s="223"/>
      <c r="B737" s="224"/>
      <c r="C737" s="225"/>
      <c r="D737" s="33"/>
      <c r="E737" s="33"/>
      <c r="F737" s="33"/>
      <c r="G737" s="33"/>
      <c r="H737" s="33"/>
      <c r="I737" s="374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  <c r="AA737" s="33"/>
      <c r="AB737" s="33"/>
      <c r="AC737" s="33"/>
      <c r="AD737" s="33"/>
      <c r="AE737" s="33"/>
      <c r="AF737" s="33"/>
      <c r="AG737" s="33"/>
      <c r="AH737" s="33"/>
      <c r="AI737" s="33"/>
      <c r="AJ737" s="33"/>
      <c r="AK737" s="33"/>
      <c r="AL737" s="33"/>
      <c r="AM737" s="33"/>
      <c r="AN737" s="33"/>
      <c r="AO737" s="33"/>
    </row>
    <row r="738" spans="1:41" ht="12.75" customHeight="1">
      <c r="A738" s="223"/>
      <c r="B738" s="224"/>
      <c r="C738" s="225"/>
      <c r="D738" s="33"/>
      <c r="E738" s="33"/>
      <c r="F738" s="33"/>
      <c r="G738" s="33"/>
      <c r="H738" s="33"/>
      <c r="I738" s="374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  <c r="AA738" s="33"/>
      <c r="AB738" s="33"/>
      <c r="AC738" s="33"/>
      <c r="AD738" s="33"/>
      <c r="AE738" s="33"/>
      <c r="AF738" s="33"/>
      <c r="AG738" s="33"/>
      <c r="AH738" s="33"/>
      <c r="AI738" s="33"/>
      <c r="AJ738" s="33"/>
      <c r="AK738" s="33"/>
      <c r="AL738" s="33"/>
      <c r="AM738" s="33"/>
      <c r="AN738" s="33"/>
      <c r="AO738" s="33"/>
    </row>
    <row r="739" spans="1:41" ht="12.75" customHeight="1">
      <c r="A739" s="223"/>
      <c r="B739" s="224"/>
      <c r="C739" s="225"/>
      <c r="D739" s="33"/>
      <c r="E739" s="33"/>
      <c r="F739" s="33"/>
      <c r="G739" s="33"/>
      <c r="H739" s="33"/>
      <c r="I739" s="374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  <c r="AA739" s="33"/>
      <c r="AB739" s="33"/>
      <c r="AC739" s="33"/>
      <c r="AD739" s="33"/>
      <c r="AE739" s="33"/>
      <c r="AF739" s="33"/>
      <c r="AG739" s="33"/>
      <c r="AH739" s="33"/>
      <c r="AI739" s="33"/>
      <c r="AJ739" s="33"/>
      <c r="AK739" s="33"/>
      <c r="AL739" s="33"/>
      <c r="AM739" s="33"/>
      <c r="AN739" s="33"/>
      <c r="AO739" s="33"/>
    </row>
    <row r="740" spans="1:41" ht="12.75" customHeight="1">
      <c r="A740" s="223"/>
      <c r="B740" s="224"/>
      <c r="C740" s="225"/>
      <c r="D740" s="33"/>
      <c r="E740" s="33"/>
      <c r="F740" s="33"/>
      <c r="G740" s="33"/>
      <c r="H740" s="33"/>
      <c r="I740" s="374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  <c r="AA740" s="33"/>
      <c r="AB740" s="33"/>
      <c r="AC740" s="33"/>
      <c r="AD740" s="33"/>
      <c r="AE740" s="33"/>
      <c r="AF740" s="33"/>
      <c r="AG740" s="33"/>
      <c r="AH740" s="33"/>
      <c r="AI740" s="33"/>
      <c r="AJ740" s="33"/>
      <c r="AK740" s="33"/>
      <c r="AL740" s="33"/>
      <c r="AM740" s="33"/>
      <c r="AN740" s="33"/>
      <c r="AO740" s="33"/>
    </row>
    <row r="741" spans="1:41" ht="12.75" customHeight="1">
      <c r="A741" s="223"/>
      <c r="B741" s="224"/>
      <c r="C741" s="225"/>
      <c r="D741" s="33"/>
      <c r="E741" s="33"/>
      <c r="F741" s="33"/>
      <c r="G741" s="33"/>
      <c r="H741" s="33"/>
      <c r="I741" s="374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  <c r="AA741" s="33"/>
      <c r="AB741" s="33"/>
      <c r="AC741" s="33"/>
      <c r="AD741" s="33"/>
      <c r="AE741" s="33"/>
      <c r="AF741" s="33"/>
      <c r="AG741" s="33"/>
      <c r="AH741" s="33"/>
      <c r="AI741" s="33"/>
      <c r="AJ741" s="33"/>
      <c r="AK741" s="33"/>
      <c r="AL741" s="33"/>
      <c r="AM741" s="33"/>
      <c r="AN741" s="33"/>
      <c r="AO741" s="33"/>
    </row>
    <row r="742" spans="1:41" ht="12.75" customHeight="1">
      <c r="A742" s="223"/>
      <c r="B742" s="224"/>
      <c r="C742" s="225"/>
      <c r="D742" s="33"/>
      <c r="E742" s="33"/>
      <c r="F742" s="33"/>
      <c r="G742" s="33"/>
      <c r="H742" s="33"/>
      <c r="I742" s="374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  <c r="AA742" s="33"/>
      <c r="AB742" s="33"/>
      <c r="AC742" s="33"/>
      <c r="AD742" s="33"/>
      <c r="AE742" s="33"/>
      <c r="AF742" s="33"/>
      <c r="AG742" s="33"/>
      <c r="AH742" s="33"/>
      <c r="AI742" s="33"/>
      <c r="AJ742" s="33"/>
      <c r="AK742" s="33"/>
      <c r="AL742" s="33"/>
      <c r="AM742" s="33"/>
      <c r="AN742" s="33"/>
      <c r="AO742" s="33"/>
    </row>
    <row r="743" spans="1:41" ht="12.75" customHeight="1">
      <c r="A743" s="223"/>
      <c r="B743" s="224"/>
      <c r="C743" s="225"/>
      <c r="D743" s="33"/>
      <c r="E743" s="33"/>
      <c r="F743" s="33"/>
      <c r="G743" s="33"/>
      <c r="H743" s="33"/>
      <c r="I743" s="374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  <c r="AA743" s="33"/>
      <c r="AB743" s="33"/>
      <c r="AC743" s="33"/>
      <c r="AD743" s="33"/>
      <c r="AE743" s="33"/>
      <c r="AF743" s="33"/>
      <c r="AG743" s="33"/>
      <c r="AH743" s="33"/>
      <c r="AI743" s="33"/>
      <c r="AJ743" s="33"/>
      <c r="AK743" s="33"/>
      <c r="AL743" s="33"/>
      <c r="AM743" s="33"/>
      <c r="AN743" s="33"/>
      <c r="AO743" s="33"/>
    </row>
    <row r="744" spans="1:41" ht="12.75" customHeight="1">
      <c r="A744" s="223"/>
      <c r="B744" s="224"/>
      <c r="C744" s="225"/>
      <c r="D744" s="33"/>
      <c r="E744" s="33"/>
      <c r="F744" s="33"/>
      <c r="G744" s="33"/>
      <c r="H744" s="33"/>
      <c r="I744" s="374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  <c r="AA744" s="33"/>
      <c r="AB744" s="33"/>
      <c r="AC744" s="33"/>
      <c r="AD744" s="33"/>
      <c r="AE744" s="33"/>
      <c r="AF744" s="33"/>
      <c r="AG744" s="33"/>
      <c r="AH744" s="33"/>
      <c r="AI744" s="33"/>
      <c r="AJ744" s="33"/>
      <c r="AK744" s="33"/>
      <c r="AL744" s="33"/>
      <c r="AM744" s="33"/>
      <c r="AN744" s="33"/>
      <c r="AO744" s="33"/>
    </row>
    <row r="745" spans="1:41" ht="12.75" customHeight="1">
      <c r="A745" s="223"/>
      <c r="B745" s="224"/>
      <c r="C745" s="225"/>
      <c r="D745" s="33"/>
      <c r="E745" s="33"/>
      <c r="F745" s="33"/>
      <c r="G745" s="33"/>
      <c r="H745" s="33"/>
      <c r="I745" s="374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  <c r="AA745" s="33"/>
      <c r="AB745" s="33"/>
      <c r="AC745" s="33"/>
      <c r="AD745" s="33"/>
      <c r="AE745" s="33"/>
      <c r="AF745" s="33"/>
      <c r="AG745" s="33"/>
      <c r="AH745" s="33"/>
      <c r="AI745" s="33"/>
      <c r="AJ745" s="33"/>
      <c r="AK745" s="33"/>
      <c r="AL745" s="33"/>
      <c r="AM745" s="33"/>
      <c r="AN745" s="33"/>
      <c r="AO745" s="33"/>
    </row>
    <row r="746" spans="1:41" ht="12.75" customHeight="1">
      <c r="A746" s="223"/>
      <c r="B746" s="224"/>
      <c r="C746" s="225"/>
      <c r="D746" s="33"/>
      <c r="E746" s="33"/>
      <c r="F746" s="33"/>
      <c r="G746" s="33"/>
      <c r="H746" s="33"/>
      <c r="I746" s="374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  <c r="AA746" s="33"/>
      <c r="AB746" s="33"/>
      <c r="AC746" s="33"/>
      <c r="AD746" s="33"/>
      <c r="AE746" s="33"/>
      <c r="AF746" s="33"/>
      <c r="AG746" s="33"/>
      <c r="AH746" s="33"/>
      <c r="AI746" s="33"/>
      <c r="AJ746" s="33"/>
      <c r="AK746" s="33"/>
      <c r="AL746" s="33"/>
      <c r="AM746" s="33"/>
      <c r="AN746" s="33"/>
      <c r="AO746" s="33"/>
    </row>
    <row r="747" spans="1:41" ht="12.75" customHeight="1">
      <c r="A747" s="223"/>
      <c r="B747" s="224"/>
      <c r="C747" s="225"/>
      <c r="D747" s="33"/>
      <c r="E747" s="33"/>
      <c r="F747" s="33"/>
      <c r="G747" s="33"/>
      <c r="H747" s="33"/>
      <c r="I747" s="374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  <c r="AA747" s="33"/>
      <c r="AB747" s="33"/>
      <c r="AC747" s="33"/>
      <c r="AD747" s="33"/>
      <c r="AE747" s="33"/>
      <c r="AF747" s="33"/>
      <c r="AG747" s="33"/>
      <c r="AH747" s="33"/>
      <c r="AI747" s="33"/>
      <c r="AJ747" s="33"/>
      <c r="AK747" s="33"/>
      <c r="AL747" s="33"/>
      <c r="AM747" s="33"/>
      <c r="AN747" s="33"/>
      <c r="AO747" s="33"/>
    </row>
    <row r="748" spans="1:41" ht="12.75" customHeight="1">
      <c r="A748" s="223"/>
      <c r="B748" s="224"/>
      <c r="C748" s="225"/>
      <c r="D748" s="33"/>
      <c r="E748" s="33"/>
      <c r="F748" s="33"/>
      <c r="G748" s="33"/>
      <c r="H748" s="33"/>
      <c r="I748" s="374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  <c r="AA748" s="33"/>
      <c r="AB748" s="33"/>
      <c r="AC748" s="33"/>
      <c r="AD748" s="33"/>
      <c r="AE748" s="33"/>
      <c r="AF748" s="33"/>
      <c r="AG748" s="33"/>
      <c r="AH748" s="33"/>
      <c r="AI748" s="33"/>
      <c r="AJ748" s="33"/>
      <c r="AK748" s="33"/>
      <c r="AL748" s="33"/>
      <c r="AM748" s="33"/>
      <c r="AN748" s="33"/>
      <c r="AO748" s="33"/>
    </row>
    <row r="749" spans="1:41" ht="12.75" customHeight="1">
      <c r="A749" s="223"/>
      <c r="B749" s="224"/>
      <c r="C749" s="225"/>
      <c r="D749" s="33"/>
      <c r="E749" s="33"/>
      <c r="F749" s="33"/>
      <c r="G749" s="33"/>
      <c r="H749" s="33"/>
      <c r="I749" s="374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  <c r="AA749" s="33"/>
      <c r="AB749" s="33"/>
      <c r="AC749" s="33"/>
      <c r="AD749" s="33"/>
      <c r="AE749" s="33"/>
      <c r="AF749" s="33"/>
      <c r="AG749" s="33"/>
      <c r="AH749" s="33"/>
      <c r="AI749" s="33"/>
      <c r="AJ749" s="33"/>
      <c r="AK749" s="33"/>
      <c r="AL749" s="33"/>
      <c r="AM749" s="33"/>
      <c r="AN749" s="33"/>
      <c r="AO749" s="33"/>
    </row>
    <row r="750" spans="1:41" ht="12.75" customHeight="1">
      <c r="A750" s="223"/>
      <c r="B750" s="224"/>
      <c r="C750" s="225"/>
      <c r="D750" s="33"/>
      <c r="E750" s="33"/>
      <c r="F750" s="33"/>
      <c r="G750" s="33"/>
      <c r="H750" s="33"/>
      <c r="I750" s="374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  <c r="AA750" s="33"/>
      <c r="AB750" s="33"/>
      <c r="AC750" s="33"/>
      <c r="AD750" s="33"/>
      <c r="AE750" s="33"/>
      <c r="AF750" s="33"/>
      <c r="AG750" s="33"/>
      <c r="AH750" s="33"/>
      <c r="AI750" s="33"/>
      <c r="AJ750" s="33"/>
      <c r="AK750" s="33"/>
      <c r="AL750" s="33"/>
      <c r="AM750" s="33"/>
      <c r="AN750" s="33"/>
      <c r="AO750" s="33"/>
    </row>
    <row r="751" spans="1:41" ht="12.75" customHeight="1">
      <c r="A751" s="223"/>
      <c r="B751" s="224"/>
      <c r="C751" s="225"/>
      <c r="D751" s="33"/>
      <c r="E751" s="33"/>
      <c r="F751" s="33"/>
      <c r="G751" s="33"/>
      <c r="H751" s="33"/>
      <c r="I751" s="374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  <c r="AA751" s="33"/>
      <c r="AB751" s="33"/>
      <c r="AC751" s="33"/>
      <c r="AD751" s="33"/>
      <c r="AE751" s="33"/>
      <c r="AF751" s="33"/>
      <c r="AG751" s="33"/>
      <c r="AH751" s="33"/>
      <c r="AI751" s="33"/>
      <c r="AJ751" s="33"/>
      <c r="AK751" s="33"/>
      <c r="AL751" s="33"/>
      <c r="AM751" s="33"/>
      <c r="AN751" s="33"/>
      <c r="AO751" s="33"/>
    </row>
    <row r="752" spans="1:41" ht="12.75" customHeight="1">
      <c r="A752" s="223"/>
      <c r="B752" s="224"/>
      <c r="C752" s="225"/>
      <c r="D752" s="33"/>
      <c r="E752" s="33"/>
      <c r="F752" s="33"/>
      <c r="G752" s="33"/>
      <c r="H752" s="33"/>
      <c r="I752" s="374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  <c r="AA752" s="33"/>
      <c r="AB752" s="33"/>
      <c r="AC752" s="33"/>
      <c r="AD752" s="33"/>
      <c r="AE752" s="33"/>
      <c r="AF752" s="33"/>
      <c r="AG752" s="33"/>
      <c r="AH752" s="33"/>
      <c r="AI752" s="33"/>
      <c r="AJ752" s="33"/>
      <c r="AK752" s="33"/>
      <c r="AL752" s="33"/>
      <c r="AM752" s="33"/>
      <c r="AN752" s="33"/>
      <c r="AO752" s="33"/>
    </row>
    <row r="753" spans="1:41" ht="12.75" customHeight="1">
      <c r="A753" s="223"/>
      <c r="B753" s="224"/>
      <c r="C753" s="225"/>
      <c r="D753" s="33"/>
      <c r="E753" s="33"/>
      <c r="F753" s="33"/>
      <c r="G753" s="33"/>
      <c r="H753" s="33"/>
      <c r="I753" s="374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  <c r="AA753" s="33"/>
      <c r="AB753" s="33"/>
      <c r="AC753" s="33"/>
      <c r="AD753" s="33"/>
      <c r="AE753" s="33"/>
      <c r="AF753" s="33"/>
      <c r="AG753" s="33"/>
      <c r="AH753" s="33"/>
      <c r="AI753" s="33"/>
      <c r="AJ753" s="33"/>
      <c r="AK753" s="33"/>
      <c r="AL753" s="33"/>
      <c r="AM753" s="33"/>
      <c r="AN753" s="33"/>
      <c r="AO753" s="33"/>
    </row>
    <row r="754" spans="1:41" ht="12.75" customHeight="1">
      <c r="A754" s="223"/>
      <c r="B754" s="224"/>
      <c r="C754" s="225"/>
      <c r="D754" s="33"/>
      <c r="E754" s="33"/>
      <c r="F754" s="33"/>
      <c r="G754" s="33"/>
      <c r="H754" s="33"/>
      <c r="I754" s="374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  <c r="AA754" s="33"/>
      <c r="AB754" s="33"/>
      <c r="AC754" s="33"/>
      <c r="AD754" s="33"/>
      <c r="AE754" s="33"/>
      <c r="AF754" s="33"/>
      <c r="AG754" s="33"/>
      <c r="AH754" s="33"/>
      <c r="AI754" s="33"/>
      <c r="AJ754" s="33"/>
      <c r="AK754" s="33"/>
      <c r="AL754" s="33"/>
      <c r="AM754" s="33"/>
      <c r="AN754" s="33"/>
      <c r="AO754" s="33"/>
    </row>
    <row r="755" spans="1:41" ht="12.75" customHeight="1">
      <c r="A755" s="223"/>
      <c r="B755" s="224"/>
      <c r="C755" s="225"/>
      <c r="D755" s="33"/>
      <c r="E755" s="33"/>
      <c r="F755" s="33"/>
      <c r="G755" s="33"/>
      <c r="H755" s="33"/>
      <c r="I755" s="374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  <c r="AA755" s="33"/>
      <c r="AB755" s="33"/>
      <c r="AC755" s="33"/>
      <c r="AD755" s="33"/>
      <c r="AE755" s="33"/>
      <c r="AF755" s="33"/>
      <c r="AG755" s="33"/>
      <c r="AH755" s="33"/>
      <c r="AI755" s="33"/>
      <c r="AJ755" s="33"/>
      <c r="AK755" s="33"/>
      <c r="AL755" s="33"/>
      <c r="AM755" s="33"/>
      <c r="AN755" s="33"/>
      <c r="AO755" s="33"/>
    </row>
    <row r="756" spans="1:41" ht="12.75" customHeight="1">
      <c r="A756" s="223"/>
      <c r="B756" s="224"/>
      <c r="C756" s="225"/>
      <c r="D756" s="33"/>
      <c r="E756" s="33"/>
      <c r="F756" s="33"/>
      <c r="G756" s="33"/>
      <c r="H756" s="33"/>
      <c r="I756" s="374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  <c r="AA756" s="33"/>
      <c r="AB756" s="33"/>
      <c r="AC756" s="33"/>
      <c r="AD756" s="33"/>
      <c r="AE756" s="33"/>
      <c r="AF756" s="33"/>
      <c r="AG756" s="33"/>
      <c r="AH756" s="33"/>
      <c r="AI756" s="33"/>
      <c r="AJ756" s="33"/>
      <c r="AK756" s="33"/>
      <c r="AL756" s="33"/>
      <c r="AM756" s="33"/>
      <c r="AN756" s="33"/>
      <c r="AO756" s="33"/>
    </row>
    <row r="757" spans="1:41" ht="12.75" customHeight="1">
      <c r="A757" s="223"/>
      <c r="B757" s="224"/>
      <c r="C757" s="225"/>
      <c r="D757" s="33"/>
      <c r="E757" s="33"/>
      <c r="F757" s="33"/>
      <c r="G757" s="33"/>
      <c r="H757" s="33"/>
      <c r="I757" s="374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  <c r="AA757" s="33"/>
      <c r="AB757" s="33"/>
      <c r="AC757" s="33"/>
      <c r="AD757" s="33"/>
      <c r="AE757" s="33"/>
      <c r="AF757" s="33"/>
      <c r="AG757" s="33"/>
      <c r="AH757" s="33"/>
      <c r="AI757" s="33"/>
      <c r="AJ757" s="33"/>
      <c r="AK757" s="33"/>
      <c r="AL757" s="33"/>
      <c r="AM757" s="33"/>
      <c r="AN757" s="33"/>
      <c r="AO757" s="33"/>
    </row>
    <row r="758" spans="1:41" ht="12.75" customHeight="1">
      <c r="A758" s="223"/>
      <c r="B758" s="224"/>
      <c r="C758" s="225"/>
      <c r="D758" s="33"/>
      <c r="E758" s="33"/>
      <c r="F758" s="33"/>
      <c r="G758" s="33"/>
      <c r="H758" s="33"/>
      <c r="I758" s="374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  <c r="AA758" s="33"/>
      <c r="AB758" s="33"/>
      <c r="AC758" s="33"/>
      <c r="AD758" s="33"/>
      <c r="AE758" s="33"/>
      <c r="AF758" s="33"/>
      <c r="AG758" s="33"/>
      <c r="AH758" s="33"/>
      <c r="AI758" s="33"/>
      <c r="AJ758" s="33"/>
      <c r="AK758" s="33"/>
      <c r="AL758" s="33"/>
      <c r="AM758" s="33"/>
      <c r="AN758" s="33"/>
      <c r="AO758" s="33"/>
    </row>
    <row r="759" spans="1:41" ht="12.75" customHeight="1">
      <c r="A759" s="223"/>
      <c r="B759" s="224"/>
      <c r="C759" s="225"/>
      <c r="D759" s="33"/>
      <c r="E759" s="33"/>
      <c r="F759" s="33"/>
      <c r="G759" s="33"/>
      <c r="H759" s="33"/>
      <c r="I759" s="374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  <c r="AA759" s="33"/>
      <c r="AB759" s="33"/>
      <c r="AC759" s="33"/>
      <c r="AD759" s="33"/>
      <c r="AE759" s="33"/>
      <c r="AF759" s="33"/>
      <c r="AG759" s="33"/>
      <c r="AH759" s="33"/>
      <c r="AI759" s="33"/>
      <c r="AJ759" s="33"/>
      <c r="AK759" s="33"/>
      <c r="AL759" s="33"/>
      <c r="AM759" s="33"/>
      <c r="AN759" s="33"/>
      <c r="AO759" s="33"/>
    </row>
    <row r="760" spans="1:41" ht="12.75" customHeight="1">
      <c r="A760" s="223"/>
      <c r="B760" s="224"/>
      <c r="C760" s="225"/>
      <c r="D760" s="33"/>
      <c r="E760" s="33"/>
      <c r="F760" s="33"/>
      <c r="G760" s="33"/>
      <c r="H760" s="33"/>
      <c r="I760" s="374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  <c r="AA760" s="33"/>
      <c r="AB760" s="33"/>
      <c r="AC760" s="33"/>
      <c r="AD760" s="33"/>
      <c r="AE760" s="33"/>
      <c r="AF760" s="33"/>
      <c r="AG760" s="33"/>
      <c r="AH760" s="33"/>
      <c r="AI760" s="33"/>
      <c r="AJ760" s="33"/>
      <c r="AK760" s="33"/>
      <c r="AL760" s="33"/>
      <c r="AM760" s="33"/>
      <c r="AN760" s="33"/>
      <c r="AO760" s="33"/>
    </row>
    <row r="761" spans="1:41" ht="12.75" customHeight="1">
      <c r="A761" s="223"/>
      <c r="B761" s="224"/>
      <c r="C761" s="225"/>
      <c r="D761" s="33"/>
      <c r="E761" s="33"/>
      <c r="F761" s="33"/>
      <c r="G761" s="33"/>
      <c r="H761" s="33"/>
      <c r="I761" s="374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  <c r="AA761" s="33"/>
      <c r="AB761" s="33"/>
      <c r="AC761" s="33"/>
      <c r="AD761" s="33"/>
      <c r="AE761" s="33"/>
      <c r="AF761" s="33"/>
      <c r="AG761" s="33"/>
      <c r="AH761" s="33"/>
      <c r="AI761" s="33"/>
      <c r="AJ761" s="33"/>
      <c r="AK761" s="33"/>
      <c r="AL761" s="33"/>
      <c r="AM761" s="33"/>
      <c r="AN761" s="33"/>
      <c r="AO761" s="33"/>
    </row>
    <row r="762" spans="1:41" ht="12.75" customHeight="1">
      <c r="A762" s="223"/>
      <c r="B762" s="224"/>
      <c r="C762" s="225"/>
      <c r="D762" s="33"/>
      <c r="E762" s="33"/>
      <c r="F762" s="33"/>
      <c r="G762" s="33"/>
      <c r="H762" s="33"/>
      <c r="I762" s="374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  <c r="AA762" s="33"/>
      <c r="AB762" s="33"/>
      <c r="AC762" s="33"/>
      <c r="AD762" s="33"/>
      <c r="AE762" s="33"/>
      <c r="AF762" s="33"/>
      <c r="AG762" s="33"/>
      <c r="AH762" s="33"/>
      <c r="AI762" s="33"/>
      <c r="AJ762" s="33"/>
      <c r="AK762" s="33"/>
      <c r="AL762" s="33"/>
      <c r="AM762" s="33"/>
      <c r="AN762" s="33"/>
      <c r="AO762" s="33"/>
    </row>
    <row r="763" spans="1:41" ht="12.75" customHeight="1">
      <c r="A763" s="223"/>
      <c r="B763" s="224"/>
      <c r="C763" s="225"/>
      <c r="D763" s="33"/>
      <c r="E763" s="33"/>
      <c r="F763" s="33"/>
      <c r="G763" s="33"/>
      <c r="H763" s="33"/>
      <c r="I763" s="374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  <c r="AA763" s="33"/>
      <c r="AB763" s="33"/>
      <c r="AC763" s="33"/>
      <c r="AD763" s="33"/>
      <c r="AE763" s="33"/>
      <c r="AF763" s="33"/>
      <c r="AG763" s="33"/>
      <c r="AH763" s="33"/>
      <c r="AI763" s="33"/>
      <c r="AJ763" s="33"/>
      <c r="AK763" s="33"/>
      <c r="AL763" s="33"/>
      <c r="AM763" s="33"/>
      <c r="AN763" s="33"/>
      <c r="AO763" s="33"/>
    </row>
    <row r="764" spans="1:41" ht="12.75" customHeight="1">
      <c r="A764" s="223"/>
      <c r="B764" s="224"/>
      <c r="C764" s="225"/>
      <c r="D764" s="33"/>
      <c r="E764" s="33"/>
      <c r="F764" s="33"/>
      <c r="G764" s="33"/>
      <c r="H764" s="33"/>
      <c r="I764" s="374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  <c r="AA764" s="33"/>
      <c r="AB764" s="33"/>
      <c r="AC764" s="33"/>
      <c r="AD764" s="33"/>
      <c r="AE764" s="33"/>
      <c r="AF764" s="33"/>
      <c r="AG764" s="33"/>
      <c r="AH764" s="33"/>
      <c r="AI764" s="33"/>
      <c r="AJ764" s="33"/>
      <c r="AK764" s="33"/>
      <c r="AL764" s="33"/>
      <c r="AM764" s="33"/>
      <c r="AN764" s="33"/>
      <c r="AO764" s="33"/>
    </row>
    <row r="765" spans="1:41" ht="12.75" customHeight="1">
      <c r="A765" s="223"/>
      <c r="B765" s="224"/>
      <c r="C765" s="225"/>
      <c r="D765" s="33"/>
      <c r="E765" s="33"/>
      <c r="F765" s="33"/>
      <c r="G765" s="33"/>
      <c r="H765" s="33"/>
      <c r="I765" s="374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  <c r="AA765" s="33"/>
      <c r="AB765" s="33"/>
      <c r="AC765" s="33"/>
      <c r="AD765" s="33"/>
      <c r="AE765" s="33"/>
      <c r="AF765" s="33"/>
      <c r="AG765" s="33"/>
      <c r="AH765" s="33"/>
      <c r="AI765" s="33"/>
      <c r="AJ765" s="33"/>
      <c r="AK765" s="33"/>
      <c r="AL765" s="33"/>
      <c r="AM765" s="33"/>
      <c r="AN765" s="33"/>
      <c r="AO765" s="33"/>
    </row>
    <row r="766" spans="1:41" ht="12.75" customHeight="1">
      <c r="A766" s="223"/>
      <c r="B766" s="224"/>
      <c r="C766" s="225"/>
      <c r="D766" s="33"/>
      <c r="E766" s="33"/>
      <c r="F766" s="33"/>
      <c r="G766" s="33"/>
      <c r="H766" s="33"/>
      <c r="I766" s="374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  <c r="AA766" s="33"/>
      <c r="AB766" s="33"/>
      <c r="AC766" s="33"/>
      <c r="AD766" s="33"/>
      <c r="AE766" s="33"/>
      <c r="AF766" s="33"/>
      <c r="AG766" s="33"/>
      <c r="AH766" s="33"/>
      <c r="AI766" s="33"/>
      <c r="AJ766" s="33"/>
      <c r="AK766" s="33"/>
      <c r="AL766" s="33"/>
      <c r="AM766" s="33"/>
      <c r="AN766" s="33"/>
      <c r="AO766" s="33"/>
    </row>
    <row r="767" spans="1:41" ht="12.75" customHeight="1">
      <c r="A767" s="223"/>
      <c r="B767" s="224"/>
      <c r="C767" s="225"/>
      <c r="D767" s="33"/>
      <c r="E767" s="33"/>
      <c r="F767" s="33"/>
      <c r="G767" s="33"/>
      <c r="H767" s="33"/>
      <c r="I767" s="374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  <c r="AA767" s="33"/>
      <c r="AB767" s="33"/>
      <c r="AC767" s="33"/>
      <c r="AD767" s="33"/>
      <c r="AE767" s="33"/>
      <c r="AF767" s="33"/>
      <c r="AG767" s="33"/>
      <c r="AH767" s="33"/>
      <c r="AI767" s="33"/>
      <c r="AJ767" s="33"/>
      <c r="AK767" s="33"/>
      <c r="AL767" s="33"/>
      <c r="AM767" s="33"/>
      <c r="AN767" s="33"/>
      <c r="AO767" s="33"/>
    </row>
    <row r="768" spans="1:41" ht="12.75" customHeight="1">
      <c r="A768" s="223"/>
      <c r="B768" s="224"/>
      <c r="C768" s="225"/>
      <c r="D768" s="33"/>
      <c r="E768" s="33"/>
      <c r="F768" s="33"/>
      <c r="G768" s="33"/>
      <c r="H768" s="33"/>
      <c r="I768" s="374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  <c r="AA768" s="33"/>
      <c r="AB768" s="33"/>
      <c r="AC768" s="33"/>
      <c r="AD768" s="33"/>
      <c r="AE768" s="33"/>
      <c r="AF768" s="33"/>
      <c r="AG768" s="33"/>
      <c r="AH768" s="33"/>
      <c r="AI768" s="33"/>
      <c r="AJ768" s="33"/>
      <c r="AK768" s="33"/>
      <c r="AL768" s="33"/>
      <c r="AM768" s="33"/>
      <c r="AN768" s="33"/>
      <c r="AO768" s="33"/>
    </row>
    <row r="769" spans="1:41" ht="12.75" customHeight="1">
      <c r="A769" s="223"/>
      <c r="B769" s="224"/>
      <c r="C769" s="225"/>
      <c r="D769" s="33"/>
      <c r="E769" s="33"/>
      <c r="F769" s="33"/>
      <c r="G769" s="33"/>
      <c r="H769" s="33"/>
      <c r="I769" s="374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  <c r="AA769" s="33"/>
      <c r="AB769" s="33"/>
      <c r="AC769" s="33"/>
      <c r="AD769" s="33"/>
      <c r="AE769" s="33"/>
      <c r="AF769" s="33"/>
      <c r="AG769" s="33"/>
      <c r="AH769" s="33"/>
      <c r="AI769" s="33"/>
      <c r="AJ769" s="33"/>
      <c r="AK769" s="33"/>
      <c r="AL769" s="33"/>
      <c r="AM769" s="33"/>
      <c r="AN769" s="33"/>
      <c r="AO769" s="33"/>
    </row>
    <row r="770" spans="1:41" ht="12.75" customHeight="1">
      <c r="A770" s="223"/>
      <c r="B770" s="224"/>
      <c r="C770" s="225"/>
      <c r="D770" s="33"/>
      <c r="E770" s="33"/>
      <c r="F770" s="33"/>
      <c r="G770" s="33"/>
      <c r="H770" s="33"/>
      <c r="I770" s="374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  <c r="AA770" s="33"/>
      <c r="AB770" s="33"/>
      <c r="AC770" s="33"/>
      <c r="AD770" s="33"/>
      <c r="AE770" s="33"/>
      <c r="AF770" s="33"/>
      <c r="AG770" s="33"/>
      <c r="AH770" s="33"/>
      <c r="AI770" s="33"/>
      <c r="AJ770" s="33"/>
      <c r="AK770" s="33"/>
      <c r="AL770" s="33"/>
      <c r="AM770" s="33"/>
      <c r="AN770" s="33"/>
      <c r="AO770" s="33"/>
    </row>
    <row r="771" spans="1:41" ht="12.75" customHeight="1">
      <c r="A771" s="223"/>
      <c r="B771" s="224"/>
      <c r="C771" s="225"/>
      <c r="D771" s="33"/>
      <c r="E771" s="33"/>
      <c r="F771" s="33"/>
      <c r="G771" s="33"/>
      <c r="H771" s="33"/>
      <c r="I771" s="374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  <c r="AA771" s="33"/>
      <c r="AB771" s="33"/>
      <c r="AC771" s="33"/>
      <c r="AD771" s="33"/>
      <c r="AE771" s="33"/>
      <c r="AF771" s="33"/>
      <c r="AG771" s="33"/>
      <c r="AH771" s="33"/>
      <c r="AI771" s="33"/>
      <c r="AJ771" s="33"/>
      <c r="AK771" s="33"/>
      <c r="AL771" s="33"/>
      <c r="AM771" s="33"/>
      <c r="AN771" s="33"/>
      <c r="AO771" s="33"/>
    </row>
    <row r="772" spans="1:41" ht="12.75" customHeight="1">
      <c r="A772" s="223"/>
      <c r="B772" s="224"/>
      <c r="C772" s="225"/>
      <c r="D772" s="33"/>
      <c r="E772" s="33"/>
      <c r="F772" s="33"/>
      <c r="G772" s="33"/>
      <c r="H772" s="33"/>
      <c r="I772" s="374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  <c r="AA772" s="33"/>
      <c r="AB772" s="33"/>
      <c r="AC772" s="33"/>
      <c r="AD772" s="33"/>
      <c r="AE772" s="33"/>
      <c r="AF772" s="33"/>
      <c r="AG772" s="33"/>
      <c r="AH772" s="33"/>
      <c r="AI772" s="33"/>
      <c r="AJ772" s="33"/>
      <c r="AK772" s="33"/>
      <c r="AL772" s="33"/>
      <c r="AM772" s="33"/>
      <c r="AN772" s="33"/>
      <c r="AO772" s="33"/>
    </row>
    <row r="773" spans="1:41" ht="12.75" customHeight="1">
      <c r="A773" s="223"/>
      <c r="B773" s="224"/>
      <c r="C773" s="225"/>
      <c r="D773" s="33"/>
      <c r="E773" s="33"/>
      <c r="F773" s="33"/>
      <c r="G773" s="33"/>
      <c r="H773" s="33"/>
      <c r="I773" s="374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  <c r="AA773" s="33"/>
      <c r="AB773" s="33"/>
      <c r="AC773" s="33"/>
      <c r="AD773" s="33"/>
      <c r="AE773" s="33"/>
      <c r="AF773" s="33"/>
      <c r="AG773" s="33"/>
      <c r="AH773" s="33"/>
      <c r="AI773" s="33"/>
      <c r="AJ773" s="33"/>
      <c r="AK773" s="33"/>
      <c r="AL773" s="33"/>
      <c r="AM773" s="33"/>
      <c r="AN773" s="33"/>
      <c r="AO773" s="33"/>
    </row>
    <row r="774" spans="1:41" ht="12.75" customHeight="1">
      <c r="A774" s="223"/>
      <c r="B774" s="224"/>
      <c r="C774" s="225"/>
      <c r="D774" s="33"/>
      <c r="E774" s="33"/>
      <c r="F774" s="33"/>
      <c r="G774" s="33"/>
      <c r="H774" s="33"/>
      <c r="I774" s="374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  <c r="AA774" s="33"/>
      <c r="AB774" s="33"/>
      <c r="AC774" s="33"/>
      <c r="AD774" s="33"/>
      <c r="AE774" s="33"/>
      <c r="AF774" s="33"/>
      <c r="AG774" s="33"/>
      <c r="AH774" s="33"/>
      <c r="AI774" s="33"/>
      <c r="AJ774" s="33"/>
      <c r="AK774" s="33"/>
      <c r="AL774" s="33"/>
      <c r="AM774" s="33"/>
      <c r="AN774" s="33"/>
      <c r="AO774" s="33"/>
    </row>
    <row r="775" spans="1:41" ht="12.75" customHeight="1">
      <c r="A775" s="223"/>
      <c r="B775" s="224"/>
      <c r="C775" s="225"/>
      <c r="D775" s="33"/>
      <c r="E775" s="33"/>
      <c r="F775" s="33"/>
      <c r="G775" s="33"/>
      <c r="H775" s="33"/>
      <c r="I775" s="374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  <c r="AA775" s="33"/>
      <c r="AB775" s="33"/>
      <c r="AC775" s="33"/>
      <c r="AD775" s="33"/>
      <c r="AE775" s="33"/>
      <c r="AF775" s="33"/>
      <c r="AG775" s="33"/>
      <c r="AH775" s="33"/>
      <c r="AI775" s="33"/>
      <c r="AJ775" s="33"/>
      <c r="AK775" s="33"/>
      <c r="AL775" s="33"/>
      <c r="AM775" s="33"/>
      <c r="AN775" s="33"/>
      <c r="AO775" s="33"/>
    </row>
    <row r="776" spans="1:41" ht="12.75" customHeight="1">
      <c r="A776" s="223"/>
      <c r="B776" s="224"/>
      <c r="C776" s="225"/>
      <c r="D776" s="33"/>
      <c r="E776" s="33"/>
      <c r="F776" s="33"/>
      <c r="G776" s="33"/>
      <c r="H776" s="33"/>
      <c r="I776" s="374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  <c r="AA776" s="33"/>
      <c r="AB776" s="33"/>
      <c r="AC776" s="33"/>
      <c r="AD776" s="33"/>
      <c r="AE776" s="33"/>
      <c r="AF776" s="33"/>
      <c r="AG776" s="33"/>
      <c r="AH776" s="33"/>
      <c r="AI776" s="33"/>
      <c r="AJ776" s="33"/>
      <c r="AK776" s="33"/>
      <c r="AL776" s="33"/>
      <c r="AM776" s="33"/>
      <c r="AN776" s="33"/>
      <c r="AO776" s="33"/>
    </row>
    <row r="777" spans="1:41" ht="12.75" customHeight="1">
      <c r="A777" s="223"/>
      <c r="B777" s="224"/>
      <c r="C777" s="225"/>
      <c r="D777" s="33"/>
      <c r="E777" s="33"/>
      <c r="F777" s="33"/>
      <c r="G777" s="33"/>
      <c r="H777" s="33"/>
      <c r="I777" s="374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  <c r="AA777" s="33"/>
      <c r="AB777" s="33"/>
      <c r="AC777" s="33"/>
      <c r="AD777" s="33"/>
      <c r="AE777" s="33"/>
      <c r="AF777" s="33"/>
      <c r="AG777" s="33"/>
      <c r="AH777" s="33"/>
      <c r="AI777" s="33"/>
      <c r="AJ777" s="33"/>
      <c r="AK777" s="33"/>
      <c r="AL777" s="33"/>
      <c r="AM777" s="33"/>
      <c r="AN777" s="33"/>
      <c r="AO777" s="33"/>
    </row>
    <row r="778" spans="1:41" ht="12.75" customHeight="1">
      <c r="A778" s="223"/>
      <c r="B778" s="224"/>
      <c r="C778" s="225"/>
      <c r="D778" s="33"/>
      <c r="E778" s="33"/>
      <c r="F778" s="33"/>
      <c r="G778" s="33"/>
      <c r="H778" s="33"/>
      <c r="I778" s="374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  <c r="AA778" s="33"/>
      <c r="AB778" s="33"/>
      <c r="AC778" s="33"/>
      <c r="AD778" s="33"/>
      <c r="AE778" s="33"/>
      <c r="AF778" s="33"/>
      <c r="AG778" s="33"/>
      <c r="AH778" s="33"/>
      <c r="AI778" s="33"/>
      <c r="AJ778" s="33"/>
      <c r="AK778" s="33"/>
      <c r="AL778" s="33"/>
      <c r="AM778" s="33"/>
      <c r="AN778" s="33"/>
      <c r="AO778" s="33"/>
    </row>
    <row r="779" spans="1:41" ht="12.75" customHeight="1">
      <c r="A779" s="223"/>
      <c r="B779" s="224"/>
      <c r="C779" s="225"/>
      <c r="D779" s="33"/>
      <c r="E779" s="33"/>
      <c r="F779" s="33"/>
      <c r="G779" s="33"/>
      <c r="H779" s="33"/>
      <c r="I779" s="374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  <c r="AA779" s="33"/>
      <c r="AB779" s="33"/>
      <c r="AC779" s="33"/>
      <c r="AD779" s="33"/>
      <c r="AE779" s="33"/>
      <c r="AF779" s="33"/>
      <c r="AG779" s="33"/>
      <c r="AH779" s="33"/>
      <c r="AI779" s="33"/>
      <c r="AJ779" s="33"/>
      <c r="AK779" s="33"/>
      <c r="AL779" s="33"/>
      <c r="AM779" s="33"/>
      <c r="AN779" s="33"/>
      <c r="AO779" s="33"/>
    </row>
    <row r="780" spans="1:41" ht="12.75" customHeight="1">
      <c r="A780" s="223"/>
      <c r="B780" s="224"/>
      <c r="C780" s="225"/>
      <c r="D780" s="33"/>
      <c r="E780" s="33"/>
      <c r="F780" s="33"/>
      <c r="G780" s="33"/>
      <c r="H780" s="33"/>
      <c r="I780" s="374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  <c r="AA780" s="33"/>
      <c r="AB780" s="33"/>
      <c r="AC780" s="33"/>
      <c r="AD780" s="33"/>
      <c r="AE780" s="33"/>
      <c r="AF780" s="33"/>
      <c r="AG780" s="33"/>
      <c r="AH780" s="33"/>
      <c r="AI780" s="33"/>
      <c r="AJ780" s="33"/>
      <c r="AK780" s="33"/>
      <c r="AL780" s="33"/>
      <c r="AM780" s="33"/>
      <c r="AN780" s="33"/>
      <c r="AO780" s="33"/>
    </row>
    <row r="781" spans="1:41" ht="12.75" customHeight="1">
      <c r="A781" s="223"/>
      <c r="B781" s="224"/>
      <c r="C781" s="225"/>
      <c r="D781" s="33"/>
      <c r="E781" s="33"/>
      <c r="F781" s="33"/>
      <c r="G781" s="33"/>
      <c r="H781" s="33"/>
      <c r="I781" s="374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  <c r="AA781" s="33"/>
      <c r="AB781" s="33"/>
      <c r="AC781" s="33"/>
      <c r="AD781" s="33"/>
      <c r="AE781" s="33"/>
      <c r="AF781" s="33"/>
      <c r="AG781" s="33"/>
      <c r="AH781" s="33"/>
      <c r="AI781" s="33"/>
      <c r="AJ781" s="33"/>
      <c r="AK781" s="33"/>
      <c r="AL781" s="33"/>
      <c r="AM781" s="33"/>
      <c r="AN781" s="33"/>
      <c r="AO781" s="33"/>
    </row>
    <row r="782" spans="1:41" ht="12.75" customHeight="1">
      <c r="A782" s="223"/>
      <c r="B782" s="224"/>
      <c r="C782" s="225"/>
      <c r="D782" s="33"/>
      <c r="E782" s="33"/>
      <c r="F782" s="33"/>
      <c r="G782" s="33"/>
      <c r="H782" s="33"/>
      <c r="I782" s="374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  <c r="AA782" s="33"/>
      <c r="AB782" s="33"/>
      <c r="AC782" s="33"/>
      <c r="AD782" s="33"/>
      <c r="AE782" s="33"/>
      <c r="AF782" s="33"/>
      <c r="AG782" s="33"/>
      <c r="AH782" s="33"/>
      <c r="AI782" s="33"/>
      <c r="AJ782" s="33"/>
      <c r="AK782" s="33"/>
      <c r="AL782" s="33"/>
      <c r="AM782" s="33"/>
      <c r="AN782" s="33"/>
      <c r="AO782" s="33"/>
    </row>
    <row r="783" spans="1:41" ht="12.75" customHeight="1">
      <c r="A783" s="223"/>
      <c r="B783" s="224"/>
      <c r="C783" s="225"/>
      <c r="D783" s="33"/>
      <c r="E783" s="33"/>
      <c r="F783" s="33"/>
      <c r="G783" s="33"/>
      <c r="H783" s="33"/>
      <c r="I783" s="374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  <c r="AA783" s="33"/>
      <c r="AB783" s="33"/>
      <c r="AC783" s="33"/>
      <c r="AD783" s="33"/>
      <c r="AE783" s="33"/>
      <c r="AF783" s="33"/>
      <c r="AG783" s="33"/>
      <c r="AH783" s="33"/>
      <c r="AI783" s="33"/>
      <c r="AJ783" s="33"/>
      <c r="AK783" s="33"/>
      <c r="AL783" s="33"/>
      <c r="AM783" s="33"/>
      <c r="AN783" s="33"/>
      <c r="AO783" s="33"/>
    </row>
    <row r="784" spans="1:41" ht="12.75" customHeight="1">
      <c r="A784" s="223"/>
      <c r="B784" s="224"/>
      <c r="C784" s="225"/>
      <c r="D784" s="33"/>
      <c r="E784" s="33"/>
      <c r="F784" s="33"/>
      <c r="G784" s="33"/>
      <c r="H784" s="33"/>
      <c r="I784" s="374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  <c r="AA784" s="33"/>
      <c r="AB784" s="33"/>
      <c r="AC784" s="33"/>
      <c r="AD784" s="33"/>
      <c r="AE784" s="33"/>
      <c r="AF784" s="33"/>
      <c r="AG784" s="33"/>
      <c r="AH784" s="33"/>
      <c r="AI784" s="33"/>
      <c r="AJ784" s="33"/>
      <c r="AK784" s="33"/>
      <c r="AL784" s="33"/>
      <c r="AM784" s="33"/>
      <c r="AN784" s="33"/>
      <c r="AO784" s="33"/>
    </row>
    <row r="785" spans="1:41" ht="12.75" customHeight="1">
      <c r="A785" s="223"/>
      <c r="B785" s="224"/>
      <c r="C785" s="225"/>
      <c r="D785" s="33"/>
      <c r="E785" s="33"/>
      <c r="F785" s="33"/>
      <c r="G785" s="33"/>
      <c r="H785" s="33"/>
      <c r="I785" s="374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  <c r="AA785" s="33"/>
      <c r="AB785" s="33"/>
      <c r="AC785" s="33"/>
      <c r="AD785" s="33"/>
      <c r="AE785" s="33"/>
      <c r="AF785" s="33"/>
      <c r="AG785" s="33"/>
      <c r="AH785" s="33"/>
      <c r="AI785" s="33"/>
      <c r="AJ785" s="33"/>
      <c r="AK785" s="33"/>
      <c r="AL785" s="33"/>
      <c r="AM785" s="33"/>
      <c r="AN785" s="33"/>
      <c r="AO785" s="33"/>
    </row>
    <row r="786" spans="1:41" ht="12.75" customHeight="1">
      <c r="A786" s="223"/>
      <c r="B786" s="224"/>
      <c r="C786" s="225"/>
      <c r="D786" s="33"/>
      <c r="E786" s="33"/>
      <c r="F786" s="33"/>
      <c r="G786" s="33"/>
      <c r="H786" s="33"/>
      <c r="I786" s="374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  <c r="AA786" s="33"/>
      <c r="AB786" s="33"/>
      <c r="AC786" s="33"/>
      <c r="AD786" s="33"/>
      <c r="AE786" s="33"/>
      <c r="AF786" s="33"/>
      <c r="AG786" s="33"/>
      <c r="AH786" s="33"/>
      <c r="AI786" s="33"/>
      <c r="AJ786" s="33"/>
      <c r="AK786" s="33"/>
      <c r="AL786" s="33"/>
      <c r="AM786" s="33"/>
      <c r="AN786" s="33"/>
      <c r="AO786" s="33"/>
    </row>
    <row r="787" spans="1:41" ht="12.75" customHeight="1">
      <c r="A787" s="223"/>
      <c r="B787" s="224"/>
      <c r="C787" s="225"/>
      <c r="D787" s="33"/>
      <c r="E787" s="33"/>
      <c r="F787" s="33"/>
      <c r="G787" s="33"/>
      <c r="H787" s="33"/>
      <c r="I787" s="374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  <c r="AA787" s="33"/>
      <c r="AB787" s="33"/>
      <c r="AC787" s="33"/>
      <c r="AD787" s="33"/>
      <c r="AE787" s="33"/>
      <c r="AF787" s="33"/>
      <c r="AG787" s="33"/>
      <c r="AH787" s="33"/>
      <c r="AI787" s="33"/>
      <c r="AJ787" s="33"/>
      <c r="AK787" s="33"/>
      <c r="AL787" s="33"/>
      <c r="AM787" s="33"/>
      <c r="AN787" s="33"/>
      <c r="AO787" s="33"/>
    </row>
    <row r="788" spans="1:41" ht="12.75" customHeight="1">
      <c r="A788" s="223"/>
      <c r="B788" s="224"/>
      <c r="C788" s="225"/>
      <c r="D788" s="33"/>
      <c r="E788" s="33"/>
      <c r="F788" s="33"/>
      <c r="G788" s="33"/>
      <c r="H788" s="33"/>
      <c r="I788" s="374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  <c r="AA788" s="33"/>
      <c r="AB788" s="33"/>
      <c r="AC788" s="33"/>
      <c r="AD788" s="33"/>
      <c r="AE788" s="33"/>
      <c r="AF788" s="33"/>
      <c r="AG788" s="33"/>
      <c r="AH788" s="33"/>
      <c r="AI788" s="33"/>
      <c r="AJ788" s="33"/>
      <c r="AK788" s="33"/>
      <c r="AL788" s="33"/>
      <c r="AM788" s="33"/>
      <c r="AN788" s="33"/>
      <c r="AO788" s="33"/>
    </row>
    <row r="789" spans="1:41" ht="12.75" customHeight="1">
      <c r="A789" s="223"/>
      <c r="B789" s="224"/>
      <c r="C789" s="225"/>
      <c r="D789" s="33"/>
      <c r="E789" s="33"/>
      <c r="F789" s="33"/>
      <c r="G789" s="33"/>
      <c r="H789" s="33"/>
      <c r="I789" s="374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  <c r="AA789" s="33"/>
      <c r="AB789" s="33"/>
      <c r="AC789" s="33"/>
      <c r="AD789" s="33"/>
      <c r="AE789" s="33"/>
      <c r="AF789" s="33"/>
      <c r="AG789" s="33"/>
      <c r="AH789" s="33"/>
      <c r="AI789" s="33"/>
      <c r="AJ789" s="33"/>
      <c r="AK789" s="33"/>
      <c r="AL789" s="33"/>
      <c r="AM789" s="33"/>
      <c r="AN789" s="33"/>
      <c r="AO789" s="33"/>
    </row>
    <row r="790" spans="1:41" ht="12.75" customHeight="1">
      <c r="A790" s="223"/>
      <c r="B790" s="224"/>
      <c r="C790" s="225"/>
      <c r="D790" s="33"/>
      <c r="E790" s="33"/>
      <c r="F790" s="33"/>
      <c r="G790" s="33"/>
      <c r="H790" s="33"/>
      <c r="I790" s="374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  <c r="AA790" s="33"/>
      <c r="AB790" s="33"/>
      <c r="AC790" s="33"/>
      <c r="AD790" s="33"/>
      <c r="AE790" s="33"/>
      <c r="AF790" s="33"/>
      <c r="AG790" s="33"/>
      <c r="AH790" s="33"/>
      <c r="AI790" s="33"/>
      <c r="AJ790" s="33"/>
      <c r="AK790" s="33"/>
      <c r="AL790" s="33"/>
      <c r="AM790" s="33"/>
      <c r="AN790" s="33"/>
      <c r="AO790" s="33"/>
    </row>
    <row r="791" spans="1:41" ht="12.75" customHeight="1">
      <c r="A791" s="223"/>
      <c r="B791" s="224"/>
      <c r="C791" s="225"/>
      <c r="D791" s="33"/>
      <c r="E791" s="33"/>
      <c r="F791" s="33"/>
      <c r="G791" s="33"/>
      <c r="H791" s="33"/>
      <c r="I791" s="374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  <c r="AA791" s="33"/>
      <c r="AB791" s="33"/>
      <c r="AC791" s="33"/>
      <c r="AD791" s="33"/>
      <c r="AE791" s="33"/>
      <c r="AF791" s="33"/>
      <c r="AG791" s="33"/>
      <c r="AH791" s="33"/>
      <c r="AI791" s="33"/>
      <c r="AJ791" s="33"/>
      <c r="AK791" s="33"/>
      <c r="AL791" s="33"/>
      <c r="AM791" s="33"/>
      <c r="AN791" s="33"/>
      <c r="AO791" s="33"/>
    </row>
    <row r="792" spans="1:41" ht="12.75" customHeight="1">
      <c r="A792" s="223"/>
      <c r="B792" s="224"/>
      <c r="C792" s="225"/>
      <c r="D792" s="33"/>
      <c r="E792" s="33"/>
      <c r="F792" s="33"/>
      <c r="G792" s="33"/>
      <c r="H792" s="33"/>
      <c r="I792" s="374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  <c r="AA792" s="33"/>
      <c r="AB792" s="33"/>
      <c r="AC792" s="33"/>
      <c r="AD792" s="33"/>
      <c r="AE792" s="33"/>
      <c r="AF792" s="33"/>
      <c r="AG792" s="33"/>
      <c r="AH792" s="33"/>
      <c r="AI792" s="33"/>
      <c r="AJ792" s="33"/>
      <c r="AK792" s="33"/>
      <c r="AL792" s="33"/>
      <c r="AM792" s="33"/>
      <c r="AN792" s="33"/>
      <c r="AO792" s="33"/>
    </row>
    <row r="793" spans="1:41" ht="12.75" customHeight="1">
      <c r="A793" s="223"/>
      <c r="B793" s="224"/>
      <c r="C793" s="225"/>
      <c r="D793" s="33"/>
      <c r="E793" s="33"/>
      <c r="F793" s="33"/>
      <c r="G793" s="33"/>
      <c r="H793" s="33"/>
      <c r="I793" s="374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  <c r="AA793" s="33"/>
      <c r="AB793" s="33"/>
      <c r="AC793" s="33"/>
      <c r="AD793" s="33"/>
      <c r="AE793" s="33"/>
      <c r="AF793" s="33"/>
      <c r="AG793" s="33"/>
      <c r="AH793" s="33"/>
      <c r="AI793" s="33"/>
      <c r="AJ793" s="33"/>
      <c r="AK793" s="33"/>
      <c r="AL793" s="33"/>
      <c r="AM793" s="33"/>
      <c r="AN793" s="33"/>
      <c r="AO793" s="33"/>
    </row>
    <row r="794" spans="1:41" ht="12.75" customHeight="1">
      <c r="A794" s="223"/>
      <c r="B794" s="224"/>
      <c r="C794" s="225"/>
      <c r="D794" s="33"/>
      <c r="E794" s="33"/>
      <c r="F794" s="33"/>
      <c r="G794" s="33"/>
      <c r="H794" s="33"/>
      <c r="I794" s="374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  <c r="AA794" s="33"/>
      <c r="AB794" s="33"/>
      <c r="AC794" s="33"/>
      <c r="AD794" s="33"/>
      <c r="AE794" s="33"/>
      <c r="AF794" s="33"/>
      <c r="AG794" s="33"/>
      <c r="AH794" s="33"/>
      <c r="AI794" s="33"/>
      <c r="AJ794" s="33"/>
      <c r="AK794" s="33"/>
      <c r="AL794" s="33"/>
      <c r="AM794" s="33"/>
      <c r="AN794" s="33"/>
      <c r="AO794" s="33"/>
    </row>
    <row r="795" spans="1:41" ht="12.75" customHeight="1">
      <c r="A795" s="223"/>
      <c r="B795" s="224"/>
      <c r="C795" s="225"/>
      <c r="D795" s="33"/>
      <c r="E795" s="33"/>
      <c r="F795" s="33"/>
      <c r="G795" s="33"/>
      <c r="H795" s="33"/>
      <c r="I795" s="374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  <c r="AA795" s="33"/>
      <c r="AB795" s="33"/>
      <c r="AC795" s="33"/>
      <c r="AD795" s="33"/>
      <c r="AE795" s="33"/>
      <c r="AF795" s="33"/>
      <c r="AG795" s="33"/>
      <c r="AH795" s="33"/>
      <c r="AI795" s="33"/>
      <c r="AJ795" s="33"/>
      <c r="AK795" s="33"/>
      <c r="AL795" s="33"/>
      <c r="AM795" s="33"/>
      <c r="AN795" s="33"/>
      <c r="AO795" s="33"/>
    </row>
    <row r="796" spans="1:41" ht="12.75" customHeight="1">
      <c r="A796" s="223"/>
      <c r="B796" s="224"/>
      <c r="C796" s="225"/>
      <c r="D796" s="33"/>
      <c r="E796" s="33"/>
      <c r="F796" s="33"/>
      <c r="G796" s="33"/>
      <c r="H796" s="33"/>
      <c r="I796" s="374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  <c r="AA796" s="33"/>
      <c r="AB796" s="33"/>
      <c r="AC796" s="33"/>
      <c r="AD796" s="33"/>
      <c r="AE796" s="33"/>
      <c r="AF796" s="33"/>
      <c r="AG796" s="33"/>
      <c r="AH796" s="33"/>
      <c r="AI796" s="33"/>
      <c r="AJ796" s="33"/>
      <c r="AK796" s="33"/>
      <c r="AL796" s="33"/>
      <c r="AM796" s="33"/>
      <c r="AN796" s="33"/>
      <c r="AO796" s="33"/>
    </row>
    <row r="797" spans="1:41" ht="12.75" customHeight="1">
      <c r="A797" s="223"/>
      <c r="B797" s="224"/>
      <c r="C797" s="225"/>
      <c r="D797" s="33"/>
      <c r="E797" s="33"/>
      <c r="F797" s="33"/>
      <c r="G797" s="33"/>
      <c r="H797" s="33"/>
      <c r="I797" s="374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  <c r="AA797" s="33"/>
      <c r="AB797" s="33"/>
      <c r="AC797" s="33"/>
      <c r="AD797" s="33"/>
      <c r="AE797" s="33"/>
      <c r="AF797" s="33"/>
      <c r="AG797" s="33"/>
      <c r="AH797" s="33"/>
      <c r="AI797" s="33"/>
      <c r="AJ797" s="33"/>
      <c r="AK797" s="33"/>
      <c r="AL797" s="33"/>
      <c r="AM797" s="33"/>
      <c r="AN797" s="33"/>
      <c r="AO797" s="33"/>
    </row>
    <row r="798" spans="1:41" ht="12.75" customHeight="1">
      <c r="A798" s="223"/>
      <c r="B798" s="224"/>
      <c r="C798" s="225"/>
      <c r="D798" s="33"/>
      <c r="E798" s="33"/>
      <c r="F798" s="33"/>
      <c r="G798" s="33"/>
      <c r="H798" s="33"/>
      <c r="I798" s="374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  <c r="AA798" s="33"/>
      <c r="AB798" s="33"/>
      <c r="AC798" s="33"/>
      <c r="AD798" s="33"/>
      <c r="AE798" s="33"/>
      <c r="AF798" s="33"/>
      <c r="AG798" s="33"/>
      <c r="AH798" s="33"/>
      <c r="AI798" s="33"/>
      <c r="AJ798" s="33"/>
      <c r="AK798" s="33"/>
      <c r="AL798" s="33"/>
      <c r="AM798" s="33"/>
      <c r="AN798" s="33"/>
      <c r="AO798" s="33"/>
    </row>
    <row r="799" spans="1:41" ht="12.75" customHeight="1">
      <c r="A799" s="223"/>
      <c r="B799" s="224"/>
      <c r="C799" s="225"/>
      <c r="D799" s="33"/>
      <c r="E799" s="33"/>
      <c r="F799" s="33"/>
      <c r="G799" s="33"/>
      <c r="H799" s="33"/>
      <c r="I799" s="374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  <c r="AA799" s="33"/>
      <c r="AB799" s="33"/>
      <c r="AC799" s="33"/>
      <c r="AD799" s="33"/>
      <c r="AE799" s="33"/>
      <c r="AF799" s="33"/>
      <c r="AG799" s="33"/>
      <c r="AH799" s="33"/>
      <c r="AI799" s="33"/>
      <c r="AJ799" s="33"/>
      <c r="AK799" s="33"/>
      <c r="AL799" s="33"/>
      <c r="AM799" s="33"/>
      <c r="AN799" s="33"/>
      <c r="AO799" s="33"/>
    </row>
    <row r="800" spans="1:41" ht="12.75" customHeight="1">
      <c r="A800" s="223"/>
      <c r="B800" s="224"/>
      <c r="C800" s="225"/>
      <c r="D800" s="33"/>
      <c r="E800" s="33"/>
      <c r="F800" s="33"/>
      <c r="G800" s="33"/>
      <c r="H800" s="33"/>
      <c r="I800" s="374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  <c r="AA800" s="33"/>
      <c r="AB800" s="33"/>
      <c r="AC800" s="33"/>
      <c r="AD800" s="33"/>
      <c r="AE800" s="33"/>
      <c r="AF800" s="33"/>
      <c r="AG800" s="33"/>
      <c r="AH800" s="33"/>
      <c r="AI800" s="33"/>
      <c r="AJ800" s="33"/>
      <c r="AK800" s="33"/>
      <c r="AL800" s="33"/>
      <c r="AM800" s="33"/>
      <c r="AN800" s="33"/>
      <c r="AO800" s="33"/>
    </row>
    <row r="801" spans="1:41" ht="12.75" customHeight="1">
      <c r="A801" s="223"/>
      <c r="B801" s="224"/>
      <c r="C801" s="225"/>
      <c r="D801" s="33"/>
      <c r="E801" s="33"/>
      <c r="F801" s="33"/>
      <c r="G801" s="33"/>
      <c r="H801" s="33"/>
      <c r="I801" s="374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  <c r="AA801" s="33"/>
      <c r="AB801" s="33"/>
      <c r="AC801" s="33"/>
      <c r="AD801" s="33"/>
      <c r="AE801" s="33"/>
      <c r="AF801" s="33"/>
      <c r="AG801" s="33"/>
      <c r="AH801" s="33"/>
      <c r="AI801" s="33"/>
      <c r="AJ801" s="33"/>
      <c r="AK801" s="33"/>
      <c r="AL801" s="33"/>
      <c r="AM801" s="33"/>
      <c r="AN801" s="33"/>
      <c r="AO801" s="33"/>
    </row>
    <row r="802" spans="1:41" ht="12.75" customHeight="1">
      <c r="A802" s="223"/>
      <c r="B802" s="224"/>
      <c r="C802" s="225"/>
      <c r="D802" s="33"/>
      <c r="E802" s="33"/>
      <c r="F802" s="33"/>
      <c r="G802" s="33"/>
      <c r="H802" s="33"/>
      <c r="I802" s="374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  <c r="AA802" s="33"/>
      <c r="AB802" s="33"/>
      <c r="AC802" s="33"/>
      <c r="AD802" s="33"/>
      <c r="AE802" s="33"/>
      <c r="AF802" s="33"/>
      <c r="AG802" s="33"/>
      <c r="AH802" s="33"/>
      <c r="AI802" s="33"/>
      <c r="AJ802" s="33"/>
      <c r="AK802" s="33"/>
      <c r="AL802" s="33"/>
      <c r="AM802" s="33"/>
      <c r="AN802" s="33"/>
      <c r="AO802" s="33"/>
    </row>
    <row r="803" spans="1:41" ht="12.75" customHeight="1">
      <c r="A803" s="223"/>
      <c r="B803" s="224"/>
      <c r="C803" s="225"/>
      <c r="D803" s="33"/>
      <c r="E803" s="33"/>
      <c r="F803" s="33"/>
      <c r="G803" s="33"/>
      <c r="H803" s="33"/>
      <c r="I803" s="374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  <c r="AA803" s="33"/>
      <c r="AB803" s="33"/>
      <c r="AC803" s="33"/>
      <c r="AD803" s="33"/>
      <c r="AE803" s="33"/>
      <c r="AF803" s="33"/>
      <c r="AG803" s="33"/>
      <c r="AH803" s="33"/>
      <c r="AI803" s="33"/>
      <c r="AJ803" s="33"/>
      <c r="AK803" s="33"/>
      <c r="AL803" s="33"/>
      <c r="AM803" s="33"/>
      <c r="AN803" s="33"/>
      <c r="AO803" s="33"/>
    </row>
    <row r="804" spans="1:41" ht="12.75" customHeight="1">
      <c r="A804" s="223"/>
      <c r="B804" s="224"/>
      <c r="C804" s="225"/>
      <c r="D804" s="33"/>
      <c r="E804" s="33"/>
      <c r="F804" s="33"/>
      <c r="G804" s="33"/>
      <c r="H804" s="33"/>
      <c r="I804" s="374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  <c r="AA804" s="33"/>
      <c r="AB804" s="33"/>
      <c r="AC804" s="33"/>
      <c r="AD804" s="33"/>
      <c r="AE804" s="33"/>
      <c r="AF804" s="33"/>
      <c r="AG804" s="33"/>
      <c r="AH804" s="33"/>
      <c r="AI804" s="33"/>
      <c r="AJ804" s="33"/>
      <c r="AK804" s="33"/>
      <c r="AL804" s="33"/>
      <c r="AM804" s="33"/>
      <c r="AN804" s="33"/>
      <c r="AO804" s="33"/>
    </row>
    <row r="805" spans="1:41" ht="12.75" customHeight="1">
      <c r="A805" s="223"/>
      <c r="B805" s="224"/>
      <c r="C805" s="225"/>
      <c r="D805" s="33"/>
      <c r="E805" s="33"/>
      <c r="F805" s="33"/>
      <c r="G805" s="33"/>
      <c r="H805" s="33"/>
      <c r="I805" s="374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  <c r="AA805" s="33"/>
      <c r="AB805" s="33"/>
      <c r="AC805" s="33"/>
      <c r="AD805" s="33"/>
      <c r="AE805" s="33"/>
      <c r="AF805" s="33"/>
      <c r="AG805" s="33"/>
      <c r="AH805" s="33"/>
      <c r="AI805" s="33"/>
      <c r="AJ805" s="33"/>
      <c r="AK805" s="33"/>
      <c r="AL805" s="33"/>
      <c r="AM805" s="33"/>
      <c r="AN805" s="33"/>
      <c r="AO805" s="33"/>
    </row>
    <row r="806" spans="1:41" ht="12.75" customHeight="1">
      <c r="A806" s="223"/>
      <c r="B806" s="224"/>
      <c r="C806" s="225"/>
      <c r="D806" s="33"/>
      <c r="E806" s="33"/>
      <c r="F806" s="33"/>
      <c r="G806" s="33"/>
      <c r="H806" s="33"/>
      <c r="I806" s="374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  <c r="AA806" s="33"/>
      <c r="AB806" s="33"/>
      <c r="AC806" s="33"/>
      <c r="AD806" s="33"/>
      <c r="AE806" s="33"/>
      <c r="AF806" s="33"/>
      <c r="AG806" s="33"/>
      <c r="AH806" s="33"/>
      <c r="AI806" s="33"/>
      <c r="AJ806" s="33"/>
      <c r="AK806" s="33"/>
      <c r="AL806" s="33"/>
      <c r="AM806" s="33"/>
      <c r="AN806" s="33"/>
      <c r="AO806" s="33"/>
    </row>
    <row r="807" spans="1:41" ht="12.75" customHeight="1">
      <c r="A807" s="223"/>
      <c r="B807" s="224"/>
      <c r="C807" s="225"/>
      <c r="D807" s="33"/>
      <c r="E807" s="33"/>
      <c r="F807" s="33"/>
      <c r="G807" s="33"/>
      <c r="H807" s="33"/>
      <c r="I807" s="374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  <c r="AA807" s="33"/>
      <c r="AB807" s="33"/>
      <c r="AC807" s="33"/>
      <c r="AD807" s="33"/>
      <c r="AE807" s="33"/>
      <c r="AF807" s="33"/>
      <c r="AG807" s="33"/>
      <c r="AH807" s="33"/>
      <c r="AI807" s="33"/>
      <c r="AJ807" s="33"/>
      <c r="AK807" s="33"/>
      <c r="AL807" s="33"/>
      <c r="AM807" s="33"/>
      <c r="AN807" s="33"/>
      <c r="AO807" s="33"/>
    </row>
    <row r="808" spans="1:41" ht="12.75" customHeight="1">
      <c r="A808" s="223"/>
      <c r="B808" s="224"/>
      <c r="C808" s="225"/>
      <c r="D808" s="33"/>
      <c r="E808" s="33"/>
      <c r="F808" s="33"/>
      <c r="G808" s="33"/>
      <c r="H808" s="33"/>
      <c r="I808" s="374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  <c r="AA808" s="33"/>
      <c r="AB808" s="33"/>
      <c r="AC808" s="33"/>
      <c r="AD808" s="33"/>
      <c r="AE808" s="33"/>
      <c r="AF808" s="33"/>
      <c r="AG808" s="33"/>
      <c r="AH808" s="33"/>
      <c r="AI808" s="33"/>
      <c r="AJ808" s="33"/>
      <c r="AK808" s="33"/>
      <c r="AL808" s="33"/>
      <c r="AM808" s="33"/>
      <c r="AN808" s="33"/>
      <c r="AO808" s="33"/>
    </row>
    <row r="809" spans="1:41" ht="12.75" customHeight="1">
      <c r="A809" s="223"/>
      <c r="B809" s="224"/>
      <c r="C809" s="225"/>
      <c r="D809" s="33"/>
      <c r="E809" s="33"/>
      <c r="F809" s="33"/>
      <c r="G809" s="33"/>
      <c r="H809" s="33"/>
      <c r="I809" s="374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  <c r="AA809" s="33"/>
      <c r="AB809" s="33"/>
      <c r="AC809" s="33"/>
      <c r="AD809" s="33"/>
      <c r="AE809" s="33"/>
      <c r="AF809" s="33"/>
      <c r="AG809" s="33"/>
      <c r="AH809" s="33"/>
      <c r="AI809" s="33"/>
      <c r="AJ809" s="33"/>
      <c r="AK809" s="33"/>
      <c r="AL809" s="33"/>
      <c r="AM809" s="33"/>
      <c r="AN809" s="33"/>
      <c r="AO809" s="33"/>
    </row>
    <row r="810" spans="1:41" ht="12.75" customHeight="1">
      <c r="A810" s="223"/>
      <c r="B810" s="224"/>
      <c r="C810" s="225"/>
      <c r="D810" s="33"/>
      <c r="E810" s="33"/>
      <c r="F810" s="33"/>
      <c r="G810" s="33"/>
      <c r="H810" s="33"/>
      <c r="I810" s="374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  <c r="AA810" s="33"/>
      <c r="AB810" s="33"/>
      <c r="AC810" s="33"/>
      <c r="AD810" s="33"/>
      <c r="AE810" s="33"/>
      <c r="AF810" s="33"/>
      <c r="AG810" s="33"/>
      <c r="AH810" s="33"/>
      <c r="AI810" s="33"/>
      <c r="AJ810" s="33"/>
      <c r="AK810" s="33"/>
      <c r="AL810" s="33"/>
      <c r="AM810" s="33"/>
      <c r="AN810" s="33"/>
      <c r="AO810" s="33"/>
    </row>
    <row r="811" spans="1:41" ht="12.75" customHeight="1">
      <c r="A811" s="223"/>
      <c r="B811" s="224"/>
      <c r="C811" s="225"/>
      <c r="D811" s="33"/>
      <c r="E811" s="33"/>
      <c r="F811" s="33"/>
      <c r="G811" s="33"/>
      <c r="H811" s="33"/>
      <c r="I811" s="374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  <c r="AA811" s="33"/>
      <c r="AB811" s="33"/>
      <c r="AC811" s="33"/>
      <c r="AD811" s="33"/>
      <c r="AE811" s="33"/>
      <c r="AF811" s="33"/>
      <c r="AG811" s="33"/>
      <c r="AH811" s="33"/>
      <c r="AI811" s="33"/>
      <c r="AJ811" s="33"/>
      <c r="AK811" s="33"/>
      <c r="AL811" s="33"/>
      <c r="AM811" s="33"/>
      <c r="AN811" s="33"/>
      <c r="AO811" s="33"/>
    </row>
    <row r="812" spans="1:41" ht="12.75" customHeight="1">
      <c r="A812" s="223"/>
      <c r="B812" s="224"/>
      <c r="C812" s="225"/>
      <c r="D812" s="33"/>
      <c r="E812" s="33"/>
      <c r="F812" s="33"/>
      <c r="G812" s="33"/>
      <c r="H812" s="33"/>
      <c r="I812" s="374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  <c r="AA812" s="33"/>
      <c r="AB812" s="33"/>
      <c r="AC812" s="33"/>
      <c r="AD812" s="33"/>
      <c r="AE812" s="33"/>
      <c r="AF812" s="33"/>
      <c r="AG812" s="33"/>
      <c r="AH812" s="33"/>
      <c r="AI812" s="33"/>
      <c r="AJ812" s="33"/>
      <c r="AK812" s="33"/>
      <c r="AL812" s="33"/>
      <c r="AM812" s="33"/>
      <c r="AN812" s="33"/>
      <c r="AO812" s="33"/>
    </row>
    <row r="813" spans="1:41" ht="12.75" customHeight="1">
      <c r="A813" s="223"/>
      <c r="B813" s="224"/>
      <c r="C813" s="225"/>
      <c r="D813" s="33"/>
      <c r="E813" s="33"/>
      <c r="F813" s="33"/>
      <c r="G813" s="33"/>
      <c r="H813" s="33"/>
      <c r="I813" s="374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  <c r="AA813" s="33"/>
      <c r="AB813" s="33"/>
      <c r="AC813" s="33"/>
      <c r="AD813" s="33"/>
      <c r="AE813" s="33"/>
      <c r="AF813" s="33"/>
      <c r="AG813" s="33"/>
      <c r="AH813" s="33"/>
      <c r="AI813" s="33"/>
      <c r="AJ813" s="33"/>
      <c r="AK813" s="33"/>
      <c r="AL813" s="33"/>
      <c r="AM813" s="33"/>
      <c r="AN813" s="33"/>
      <c r="AO813" s="33"/>
    </row>
    <row r="814" spans="1:41" ht="12.75" customHeight="1">
      <c r="A814" s="223"/>
      <c r="B814" s="224"/>
      <c r="C814" s="225"/>
      <c r="D814" s="33"/>
      <c r="E814" s="33"/>
      <c r="F814" s="33"/>
      <c r="G814" s="33"/>
      <c r="H814" s="33"/>
      <c r="I814" s="374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  <c r="AA814" s="33"/>
      <c r="AB814" s="33"/>
      <c r="AC814" s="33"/>
      <c r="AD814" s="33"/>
      <c r="AE814" s="33"/>
      <c r="AF814" s="33"/>
      <c r="AG814" s="33"/>
      <c r="AH814" s="33"/>
      <c r="AI814" s="33"/>
      <c r="AJ814" s="33"/>
      <c r="AK814" s="33"/>
      <c r="AL814" s="33"/>
      <c r="AM814" s="33"/>
      <c r="AN814" s="33"/>
      <c r="AO814" s="33"/>
    </row>
    <row r="815" spans="1:41" ht="12.75" customHeight="1">
      <c r="A815" s="223"/>
      <c r="B815" s="224"/>
      <c r="C815" s="225"/>
      <c r="D815" s="33"/>
      <c r="E815" s="33"/>
      <c r="F815" s="33"/>
      <c r="G815" s="33"/>
      <c r="H815" s="33"/>
      <c r="I815" s="374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  <c r="AA815" s="33"/>
      <c r="AB815" s="33"/>
      <c r="AC815" s="33"/>
      <c r="AD815" s="33"/>
      <c r="AE815" s="33"/>
      <c r="AF815" s="33"/>
      <c r="AG815" s="33"/>
      <c r="AH815" s="33"/>
      <c r="AI815" s="33"/>
      <c r="AJ815" s="33"/>
      <c r="AK815" s="33"/>
      <c r="AL815" s="33"/>
      <c r="AM815" s="33"/>
      <c r="AN815" s="33"/>
      <c r="AO815" s="33"/>
    </row>
    <row r="816" spans="1:41" ht="12.75" customHeight="1">
      <c r="A816" s="223"/>
      <c r="B816" s="224"/>
      <c r="C816" s="225"/>
      <c r="D816" s="33"/>
      <c r="E816" s="33"/>
      <c r="F816" s="33"/>
      <c r="G816" s="33"/>
      <c r="H816" s="33"/>
      <c r="I816" s="374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  <c r="AA816" s="33"/>
      <c r="AB816" s="33"/>
      <c r="AC816" s="33"/>
      <c r="AD816" s="33"/>
      <c r="AE816" s="33"/>
      <c r="AF816" s="33"/>
      <c r="AG816" s="33"/>
      <c r="AH816" s="33"/>
      <c r="AI816" s="33"/>
      <c r="AJ816" s="33"/>
      <c r="AK816" s="33"/>
      <c r="AL816" s="33"/>
      <c r="AM816" s="33"/>
      <c r="AN816" s="33"/>
      <c r="AO816" s="33"/>
    </row>
    <row r="817" spans="1:41" ht="12.75" customHeight="1">
      <c r="A817" s="223"/>
      <c r="B817" s="224"/>
      <c r="C817" s="225"/>
      <c r="D817" s="33"/>
      <c r="E817" s="33"/>
      <c r="F817" s="33"/>
      <c r="G817" s="33"/>
      <c r="H817" s="33"/>
      <c r="I817" s="374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  <c r="AA817" s="33"/>
      <c r="AB817" s="33"/>
      <c r="AC817" s="33"/>
      <c r="AD817" s="33"/>
      <c r="AE817" s="33"/>
      <c r="AF817" s="33"/>
      <c r="AG817" s="33"/>
      <c r="AH817" s="33"/>
      <c r="AI817" s="33"/>
      <c r="AJ817" s="33"/>
      <c r="AK817" s="33"/>
      <c r="AL817" s="33"/>
      <c r="AM817" s="33"/>
      <c r="AN817" s="33"/>
      <c r="AO817" s="33"/>
    </row>
    <row r="818" spans="1:41" ht="12.75" customHeight="1">
      <c r="A818" s="223"/>
      <c r="B818" s="224"/>
      <c r="C818" s="225"/>
      <c r="D818" s="33"/>
      <c r="E818" s="33"/>
      <c r="F818" s="33"/>
      <c r="G818" s="33"/>
      <c r="H818" s="33"/>
      <c r="I818" s="374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  <c r="AA818" s="33"/>
      <c r="AB818" s="33"/>
      <c r="AC818" s="33"/>
      <c r="AD818" s="33"/>
      <c r="AE818" s="33"/>
      <c r="AF818" s="33"/>
      <c r="AG818" s="33"/>
      <c r="AH818" s="33"/>
      <c r="AI818" s="33"/>
      <c r="AJ818" s="33"/>
      <c r="AK818" s="33"/>
      <c r="AL818" s="33"/>
      <c r="AM818" s="33"/>
      <c r="AN818" s="33"/>
      <c r="AO818" s="33"/>
    </row>
    <row r="819" spans="1:41" ht="12.75" customHeight="1">
      <c r="A819" s="223"/>
      <c r="B819" s="224"/>
      <c r="C819" s="225"/>
      <c r="D819" s="33"/>
      <c r="E819" s="33"/>
      <c r="F819" s="33"/>
      <c r="G819" s="33"/>
      <c r="H819" s="33"/>
      <c r="I819" s="374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  <c r="AA819" s="33"/>
      <c r="AB819" s="33"/>
      <c r="AC819" s="33"/>
      <c r="AD819" s="33"/>
      <c r="AE819" s="33"/>
      <c r="AF819" s="33"/>
      <c r="AG819" s="33"/>
      <c r="AH819" s="33"/>
      <c r="AI819" s="33"/>
      <c r="AJ819" s="33"/>
      <c r="AK819" s="33"/>
      <c r="AL819" s="33"/>
      <c r="AM819" s="33"/>
      <c r="AN819" s="33"/>
      <c r="AO819" s="33"/>
    </row>
    <row r="820" spans="1:41" ht="12.75" customHeight="1">
      <c r="A820" s="223"/>
      <c r="B820" s="224"/>
      <c r="C820" s="225"/>
      <c r="D820" s="33"/>
      <c r="E820" s="33"/>
      <c r="F820" s="33"/>
      <c r="G820" s="33"/>
      <c r="H820" s="33"/>
      <c r="I820" s="374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  <c r="AA820" s="33"/>
      <c r="AB820" s="33"/>
      <c r="AC820" s="33"/>
      <c r="AD820" s="33"/>
      <c r="AE820" s="33"/>
      <c r="AF820" s="33"/>
      <c r="AG820" s="33"/>
      <c r="AH820" s="33"/>
      <c r="AI820" s="33"/>
      <c r="AJ820" s="33"/>
      <c r="AK820" s="33"/>
      <c r="AL820" s="33"/>
      <c r="AM820" s="33"/>
      <c r="AN820" s="33"/>
      <c r="AO820" s="33"/>
    </row>
    <row r="821" spans="1:41" ht="12.75" customHeight="1">
      <c r="A821" s="223"/>
      <c r="B821" s="224"/>
      <c r="C821" s="225"/>
      <c r="D821" s="33"/>
      <c r="E821" s="33"/>
      <c r="F821" s="33"/>
      <c r="G821" s="33"/>
      <c r="H821" s="33"/>
      <c r="I821" s="374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  <c r="AA821" s="33"/>
      <c r="AB821" s="33"/>
      <c r="AC821" s="33"/>
      <c r="AD821" s="33"/>
      <c r="AE821" s="33"/>
      <c r="AF821" s="33"/>
      <c r="AG821" s="33"/>
      <c r="AH821" s="33"/>
      <c r="AI821" s="33"/>
      <c r="AJ821" s="33"/>
      <c r="AK821" s="33"/>
      <c r="AL821" s="33"/>
      <c r="AM821" s="33"/>
      <c r="AN821" s="33"/>
      <c r="AO821" s="33"/>
    </row>
    <row r="822" spans="1:41" ht="12.75" customHeight="1">
      <c r="A822" s="223"/>
      <c r="B822" s="224"/>
      <c r="C822" s="225"/>
      <c r="D822" s="33"/>
      <c r="E822" s="33"/>
      <c r="F822" s="33"/>
      <c r="G822" s="33"/>
      <c r="H822" s="33"/>
      <c r="I822" s="374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  <c r="AA822" s="33"/>
      <c r="AB822" s="33"/>
      <c r="AC822" s="33"/>
      <c r="AD822" s="33"/>
      <c r="AE822" s="33"/>
      <c r="AF822" s="33"/>
      <c r="AG822" s="33"/>
      <c r="AH822" s="33"/>
      <c r="AI822" s="33"/>
      <c r="AJ822" s="33"/>
      <c r="AK822" s="33"/>
      <c r="AL822" s="33"/>
      <c r="AM822" s="33"/>
      <c r="AN822" s="33"/>
      <c r="AO822" s="33"/>
    </row>
    <row r="823" spans="1:41" ht="12.75" customHeight="1">
      <c r="A823" s="223"/>
      <c r="B823" s="224"/>
      <c r="C823" s="225"/>
      <c r="D823" s="33"/>
      <c r="E823" s="33"/>
      <c r="F823" s="33"/>
      <c r="G823" s="33"/>
      <c r="H823" s="33"/>
      <c r="I823" s="374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  <c r="AA823" s="33"/>
      <c r="AB823" s="33"/>
      <c r="AC823" s="33"/>
      <c r="AD823" s="33"/>
      <c r="AE823" s="33"/>
      <c r="AF823" s="33"/>
      <c r="AG823" s="33"/>
      <c r="AH823" s="33"/>
      <c r="AI823" s="33"/>
      <c r="AJ823" s="33"/>
      <c r="AK823" s="33"/>
      <c r="AL823" s="33"/>
      <c r="AM823" s="33"/>
      <c r="AN823" s="33"/>
      <c r="AO823" s="33"/>
    </row>
    <row r="824" spans="1:41" ht="12.75" customHeight="1">
      <c r="A824" s="223"/>
      <c r="B824" s="224"/>
      <c r="C824" s="225"/>
      <c r="D824" s="33"/>
      <c r="E824" s="33"/>
      <c r="F824" s="33"/>
      <c r="G824" s="33"/>
      <c r="H824" s="33"/>
      <c r="I824" s="374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  <c r="AA824" s="33"/>
      <c r="AB824" s="33"/>
      <c r="AC824" s="33"/>
      <c r="AD824" s="33"/>
      <c r="AE824" s="33"/>
      <c r="AF824" s="33"/>
      <c r="AG824" s="33"/>
      <c r="AH824" s="33"/>
      <c r="AI824" s="33"/>
      <c r="AJ824" s="33"/>
      <c r="AK824" s="33"/>
      <c r="AL824" s="33"/>
      <c r="AM824" s="33"/>
      <c r="AN824" s="33"/>
      <c r="AO824" s="33"/>
    </row>
    <row r="825" spans="1:41" ht="12.75" customHeight="1">
      <c r="A825" s="223"/>
      <c r="B825" s="224"/>
      <c r="C825" s="225"/>
      <c r="D825" s="33"/>
      <c r="E825" s="33"/>
      <c r="F825" s="33"/>
      <c r="G825" s="33"/>
      <c r="H825" s="33"/>
      <c r="I825" s="374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  <c r="AA825" s="33"/>
      <c r="AB825" s="33"/>
      <c r="AC825" s="33"/>
      <c r="AD825" s="33"/>
      <c r="AE825" s="33"/>
      <c r="AF825" s="33"/>
      <c r="AG825" s="33"/>
      <c r="AH825" s="33"/>
      <c r="AI825" s="33"/>
      <c r="AJ825" s="33"/>
      <c r="AK825" s="33"/>
      <c r="AL825" s="33"/>
      <c r="AM825" s="33"/>
      <c r="AN825" s="33"/>
      <c r="AO825" s="33"/>
    </row>
    <row r="826" spans="1:41" ht="12.75" customHeight="1">
      <c r="A826" s="223"/>
      <c r="B826" s="224"/>
      <c r="C826" s="225"/>
      <c r="D826" s="33"/>
      <c r="E826" s="33"/>
      <c r="F826" s="33"/>
      <c r="G826" s="33"/>
      <c r="H826" s="33"/>
      <c r="I826" s="374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  <c r="AA826" s="33"/>
      <c r="AB826" s="33"/>
      <c r="AC826" s="33"/>
      <c r="AD826" s="33"/>
      <c r="AE826" s="33"/>
      <c r="AF826" s="33"/>
      <c r="AG826" s="33"/>
      <c r="AH826" s="33"/>
      <c r="AI826" s="33"/>
      <c r="AJ826" s="33"/>
      <c r="AK826" s="33"/>
      <c r="AL826" s="33"/>
      <c r="AM826" s="33"/>
      <c r="AN826" s="33"/>
      <c r="AO826" s="33"/>
    </row>
    <row r="827" spans="1:41" ht="12.75" customHeight="1">
      <c r="A827" s="223"/>
      <c r="B827" s="224"/>
      <c r="C827" s="225"/>
      <c r="D827" s="33"/>
      <c r="E827" s="33"/>
      <c r="F827" s="33"/>
      <c r="G827" s="33"/>
      <c r="H827" s="33"/>
      <c r="I827" s="374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  <c r="AA827" s="33"/>
      <c r="AB827" s="33"/>
      <c r="AC827" s="33"/>
      <c r="AD827" s="33"/>
      <c r="AE827" s="33"/>
      <c r="AF827" s="33"/>
      <c r="AG827" s="33"/>
      <c r="AH827" s="33"/>
      <c r="AI827" s="33"/>
      <c r="AJ827" s="33"/>
      <c r="AK827" s="33"/>
      <c r="AL827" s="33"/>
      <c r="AM827" s="33"/>
      <c r="AN827" s="33"/>
      <c r="AO827" s="33"/>
    </row>
    <row r="828" spans="1:41" ht="12.75" customHeight="1">
      <c r="A828" s="223"/>
      <c r="B828" s="224"/>
      <c r="C828" s="225"/>
      <c r="D828" s="33"/>
      <c r="E828" s="33"/>
      <c r="F828" s="33"/>
      <c r="G828" s="33"/>
      <c r="H828" s="33"/>
      <c r="I828" s="374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  <c r="AA828" s="33"/>
      <c r="AB828" s="33"/>
      <c r="AC828" s="33"/>
      <c r="AD828" s="33"/>
      <c r="AE828" s="33"/>
      <c r="AF828" s="33"/>
      <c r="AG828" s="33"/>
      <c r="AH828" s="33"/>
      <c r="AI828" s="33"/>
      <c r="AJ828" s="33"/>
      <c r="AK828" s="33"/>
      <c r="AL828" s="33"/>
      <c r="AM828" s="33"/>
      <c r="AN828" s="33"/>
      <c r="AO828" s="33"/>
    </row>
    <row r="829" spans="1:41" ht="12.75" customHeight="1">
      <c r="A829" s="223"/>
      <c r="B829" s="224"/>
      <c r="C829" s="225"/>
      <c r="D829" s="33"/>
      <c r="E829" s="33"/>
      <c r="F829" s="33"/>
      <c r="G829" s="33"/>
      <c r="H829" s="33"/>
      <c r="I829" s="374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  <c r="AA829" s="33"/>
      <c r="AB829" s="33"/>
      <c r="AC829" s="33"/>
      <c r="AD829" s="33"/>
      <c r="AE829" s="33"/>
      <c r="AF829" s="33"/>
      <c r="AG829" s="33"/>
      <c r="AH829" s="33"/>
      <c r="AI829" s="33"/>
      <c r="AJ829" s="33"/>
      <c r="AK829" s="33"/>
      <c r="AL829" s="33"/>
      <c r="AM829" s="33"/>
      <c r="AN829" s="33"/>
      <c r="AO829" s="33"/>
    </row>
    <row r="830" spans="1:41" ht="12.75" customHeight="1">
      <c r="A830" s="223"/>
      <c r="B830" s="224"/>
      <c r="C830" s="225"/>
      <c r="D830" s="33"/>
      <c r="E830" s="33"/>
      <c r="F830" s="33"/>
      <c r="G830" s="33"/>
      <c r="H830" s="33"/>
      <c r="I830" s="374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  <c r="AA830" s="33"/>
      <c r="AB830" s="33"/>
      <c r="AC830" s="33"/>
      <c r="AD830" s="33"/>
      <c r="AE830" s="33"/>
      <c r="AF830" s="33"/>
      <c r="AG830" s="33"/>
      <c r="AH830" s="33"/>
      <c r="AI830" s="33"/>
      <c r="AJ830" s="33"/>
      <c r="AK830" s="33"/>
      <c r="AL830" s="33"/>
      <c r="AM830" s="33"/>
      <c r="AN830" s="33"/>
      <c r="AO830" s="33"/>
    </row>
    <row r="831" spans="1:41" ht="12.75" customHeight="1">
      <c r="A831" s="223"/>
      <c r="B831" s="224"/>
      <c r="C831" s="225"/>
      <c r="D831" s="33"/>
      <c r="E831" s="33"/>
      <c r="F831" s="33"/>
      <c r="G831" s="33"/>
      <c r="H831" s="33"/>
      <c r="I831" s="374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  <c r="AA831" s="33"/>
      <c r="AB831" s="33"/>
      <c r="AC831" s="33"/>
      <c r="AD831" s="33"/>
      <c r="AE831" s="33"/>
      <c r="AF831" s="33"/>
      <c r="AG831" s="33"/>
      <c r="AH831" s="33"/>
      <c r="AI831" s="33"/>
      <c r="AJ831" s="33"/>
      <c r="AK831" s="33"/>
      <c r="AL831" s="33"/>
      <c r="AM831" s="33"/>
      <c r="AN831" s="33"/>
      <c r="AO831" s="33"/>
    </row>
    <row r="832" spans="1:41" ht="12.75" customHeight="1">
      <c r="A832" s="223"/>
      <c r="B832" s="224"/>
      <c r="C832" s="225"/>
      <c r="D832" s="33"/>
      <c r="E832" s="33"/>
      <c r="F832" s="33"/>
      <c r="G832" s="33"/>
      <c r="H832" s="33"/>
      <c r="I832" s="374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  <c r="AA832" s="33"/>
      <c r="AB832" s="33"/>
      <c r="AC832" s="33"/>
      <c r="AD832" s="33"/>
      <c r="AE832" s="33"/>
      <c r="AF832" s="33"/>
      <c r="AG832" s="33"/>
      <c r="AH832" s="33"/>
      <c r="AI832" s="33"/>
      <c r="AJ832" s="33"/>
      <c r="AK832" s="33"/>
      <c r="AL832" s="33"/>
      <c r="AM832" s="33"/>
      <c r="AN832" s="33"/>
      <c r="AO832" s="33"/>
    </row>
    <row r="833" spans="1:41" ht="12.75" customHeight="1">
      <c r="A833" s="223"/>
      <c r="B833" s="224"/>
      <c r="C833" s="225"/>
      <c r="D833" s="33"/>
      <c r="E833" s="33"/>
      <c r="F833" s="33"/>
      <c r="G833" s="33"/>
      <c r="H833" s="33"/>
      <c r="I833" s="374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  <c r="AA833" s="33"/>
      <c r="AB833" s="33"/>
      <c r="AC833" s="33"/>
      <c r="AD833" s="33"/>
      <c r="AE833" s="33"/>
      <c r="AF833" s="33"/>
      <c r="AG833" s="33"/>
      <c r="AH833" s="33"/>
      <c r="AI833" s="33"/>
      <c r="AJ833" s="33"/>
      <c r="AK833" s="33"/>
      <c r="AL833" s="33"/>
      <c r="AM833" s="33"/>
      <c r="AN833" s="33"/>
      <c r="AO833" s="33"/>
    </row>
    <row r="834" spans="1:41" ht="12.75" customHeight="1">
      <c r="A834" s="223"/>
      <c r="B834" s="224"/>
      <c r="C834" s="225"/>
      <c r="D834" s="33"/>
      <c r="E834" s="33"/>
      <c r="F834" s="33"/>
      <c r="G834" s="33"/>
      <c r="H834" s="33"/>
      <c r="I834" s="374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  <c r="AA834" s="33"/>
      <c r="AB834" s="33"/>
      <c r="AC834" s="33"/>
      <c r="AD834" s="33"/>
      <c r="AE834" s="33"/>
      <c r="AF834" s="33"/>
      <c r="AG834" s="33"/>
      <c r="AH834" s="33"/>
      <c r="AI834" s="33"/>
      <c r="AJ834" s="33"/>
      <c r="AK834" s="33"/>
      <c r="AL834" s="33"/>
      <c r="AM834" s="33"/>
      <c r="AN834" s="33"/>
      <c r="AO834" s="33"/>
    </row>
    <row r="835" spans="1:41" ht="12.75" customHeight="1">
      <c r="A835" s="223"/>
      <c r="B835" s="224"/>
      <c r="C835" s="225"/>
      <c r="D835" s="33"/>
      <c r="E835" s="33"/>
      <c r="F835" s="33"/>
      <c r="G835" s="33"/>
      <c r="H835" s="33"/>
      <c r="I835" s="374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  <c r="AA835" s="33"/>
      <c r="AB835" s="33"/>
      <c r="AC835" s="33"/>
      <c r="AD835" s="33"/>
      <c r="AE835" s="33"/>
      <c r="AF835" s="33"/>
      <c r="AG835" s="33"/>
      <c r="AH835" s="33"/>
      <c r="AI835" s="33"/>
      <c r="AJ835" s="33"/>
      <c r="AK835" s="33"/>
      <c r="AL835" s="33"/>
      <c r="AM835" s="33"/>
      <c r="AN835" s="33"/>
      <c r="AO835" s="33"/>
    </row>
    <row r="836" spans="1:41" ht="12.75" customHeight="1">
      <c r="A836" s="223"/>
      <c r="B836" s="224"/>
      <c r="C836" s="225"/>
      <c r="D836" s="33"/>
      <c r="E836" s="33"/>
      <c r="F836" s="33"/>
      <c r="G836" s="33"/>
      <c r="H836" s="33"/>
      <c r="I836" s="374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  <c r="AA836" s="33"/>
      <c r="AB836" s="33"/>
      <c r="AC836" s="33"/>
      <c r="AD836" s="33"/>
      <c r="AE836" s="33"/>
      <c r="AF836" s="33"/>
      <c r="AG836" s="33"/>
      <c r="AH836" s="33"/>
      <c r="AI836" s="33"/>
      <c r="AJ836" s="33"/>
      <c r="AK836" s="33"/>
      <c r="AL836" s="33"/>
      <c r="AM836" s="33"/>
      <c r="AN836" s="33"/>
      <c r="AO836" s="33"/>
    </row>
    <row r="837" spans="1:41" ht="12.75" customHeight="1">
      <c r="A837" s="223"/>
      <c r="B837" s="224"/>
      <c r="C837" s="225"/>
      <c r="D837" s="33"/>
      <c r="E837" s="33"/>
      <c r="F837" s="33"/>
      <c r="G837" s="33"/>
      <c r="H837" s="33"/>
      <c r="I837" s="374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  <c r="AA837" s="33"/>
      <c r="AB837" s="33"/>
      <c r="AC837" s="33"/>
      <c r="AD837" s="33"/>
      <c r="AE837" s="33"/>
      <c r="AF837" s="33"/>
      <c r="AG837" s="33"/>
      <c r="AH837" s="33"/>
      <c r="AI837" s="33"/>
      <c r="AJ837" s="33"/>
      <c r="AK837" s="33"/>
      <c r="AL837" s="33"/>
      <c r="AM837" s="33"/>
      <c r="AN837" s="33"/>
      <c r="AO837" s="33"/>
    </row>
    <row r="838" spans="1:41" ht="12.75" customHeight="1">
      <c r="A838" s="223"/>
      <c r="B838" s="224"/>
      <c r="C838" s="225"/>
      <c r="D838" s="33"/>
      <c r="E838" s="33"/>
      <c r="F838" s="33"/>
      <c r="G838" s="33"/>
      <c r="H838" s="33"/>
      <c r="I838" s="374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  <c r="AA838" s="33"/>
      <c r="AB838" s="33"/>
      <c r="AC838" s="33"/>
      <c r="AD838" s="33"/>
      <c r="AE838" s="33"/>
      <c r="AF838" s="33"/>
      <c r="AG838" s="33"/>
      <c r="AH838" s="33"/>
      <c r="AI838" s="33"/>
      <c r="AJ838" s="33"/>
      <c r="AK838" s="33"/>
      <c r="AL838" s="33"/>
      <c r="AM838" s="33"/>
      <c r="AN838" s="33"/>
      <c r="AO838" s="33"/>
    </row>
    <row r="839" spans="1:41" ht="12.75" customHeight="1">
      <c r="A839" s="223"/>
      <c r="B839" s="224"/>
      <c r="C839" s="225"/>
      <c r="D839" s="33"/>
      <c r="E839" s="33"/>
      <c r="F839" s="33"/>
      <c r="G839" s="33"/>
      <c r="H839" s="33"/>
      <c r="I839" s="374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  <c r="AA839" s="33"/>
      <c r="AB839" s="33"/>
      <c r="AC839" s="33"/>
      <c r="AD839" s="33"/>
      <c r="AE839" s="33"/>
      <c r="AF839" s="33"/>
      <c r="AG839" s="33"/>
      <c r="AH839" s="33"/>
      <c r="AI839" s="33"/>
      <c r="AJ839" s="33"/>
      <c r="AK839" s="33"/>
      <c r="AL839" s="33"/>
      <c r="AM839" s="33"/>
      <c r="AN839" s="33"/>
      <c r="AO839" s="33"/>
    </row>
    <row r="840" spans="1:41" ht="12.75" customHeight="1">
      <c r="A840" s="223"/>
      <c r="B840" s="224"/>
      <c r="C840" s="225"/>
      <c r="D840" s="33"/>
      <c r="E840" s="33"/>
      <c r="F840" s="33"/>
      <c r="G840" s="33"/>
      <c r="H840" s="33"/>
      <c r="I840" s="374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  <c r="AA840" s="33"/>
      <c r="AB840" s="33"/>
      <c r="AC840" s="33"/>
      <c r="AD840" s="33"/>
      <c r="AE840" s="33"/>
      <c r="AF840" s="33"/>
      <c r="AG840" s="33"/>
      <c r="AH840" s="33"/>
      <c r="AI840" s="33"/>
      <c r="AJ840" s="33"/>
      <c r="AK840" s="33"/>
      <c r="AL840" s="33"/>
      <c r="AM840" s="33"/>
      <c r="AN840" s="33"/>
      <c r="AO840" s="33"/>
    </row>
    <row r="841" spans="1:41" ht="12.75" customHeight="1">
      <c r="A841" s="223"/>
      <c r="B841" s="224"/>
      <c r="C841" s="225"/>
      <c r="D841" s="33"/>
      <c r="E841" s="33"/>
      <c r="F841" s="33"/>
      <c r="G841" s="33"/>
      <c r="H841" s="33"/>
      <c r="I841" s="374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  <c r="AA841" s="33"/>
      <c r="AB841" s="33"/>
      <c r="AC841" s="33"/>
      <c r="AD841" s="33"/>
      <c r="AE841" s="33"/>
      <c r="AF841" s="33"/>
      <c r="AG841" s="33"/>
      <c r="AH841" s="33"/>
      <c r="AI841" s="33"/>
      <c r="AJ841" s="33"/>
      <c r="AK841" s="33"/>
      <c r="AL841" s="33"/>
      <c r="AM841" s="33"/>
      <c r="AN841" s="33"/>
      <c r="AO841" s="33"/>
    </row>
    <row r="842" spans="1:41" ht="12.75" customHeight="1">
      <c r="A842" s="223"/>
      <c r="B842" s="224"/>
      <c r="C842" s="225"/>
      <c r="D842" s="33"/>
      <c r="E842" s="33"/>
      <c r="F842" s="33"/>
      <c r="G842" s="33"/>
      <c r="H842" s="33"/>
      <c r="I842" s="374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  <c r="AA842" s="33"/>
      <c r="AB842" s="33"/>
      <c r="AC842" s="33"/>
      <c r="AD842" s="33"/>
      <c r="AE842" s="33"/>
      <c r="AF842" s="33"/>
      <c r="AG842" s="33"/>
      <c r="AH842" s="33"/>
      <c r="AI842" s="33"/>
      <c r="AJ842" s="33"/>
      <c r="AK842" s="33"/>
      <c r="AL842" s="33"/>
      <c r="AM842" s="33"/>
      <c r="AN842" s="33"/>
      <c r="AO842" s="33"/>
    </row>
    <row r="843" spans="1:41" ht="12.75" customHeight="1">
      <c r="A843" s="223"/>
      <c r="B843" s="224"/>
      <c r="C843" s="225"/>
      <c r="D843" s="33"/>
      <c r="E843" s="33"/>
      <c r="F843" s="33"/>
      <c r="G843" s="33"/>
      <c r="H843" s="33"/>
      <c r="I843" s="374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  <c r="AA843" s="33"/>
      <c r="AB843" s="33"/>
      <c r="AC843" s="33"/>
      <c r="AD843" s="33"/>
      <c r="AE843" s="33"/>
      <c r="AF843" s="33"/>
      <c r="AG843" s="33"/>
      <c r="AH843" s="33"/>
      <c r="AI843" s="33"/>
      <c r="AJ843" s="33"/>
      <c r="AK843" s="33"/>
      <c r="AL843" s="33"/>
      <c r="AM843" s="33"/>
      <c r="AN843" s="33"/>
      <c r="AO843" s="33"/>
    </row>
    <row r="844" spans="1:41" ht="12.75" customHeight="1">
      <c r="A844" s="223"/>
      <c r="B844" s="224"/>
      <c r="C844" s="225"/>
      <c r="D844" s="33"/>
      <c r="E844" s="33"/>
      <c r="F844" s="33"/>
      <c r="G844" s="33"/>
      <c r="H844" s="33"/>
      <c r="I844" s="374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  <c r="AA844" s="33"/>
      <c r="AB844" s="33"/>
      <c r="AC844" s="33"/>
      <c r="AD844" s="33"/>
      <c r="AE844" s="33"/>
      <c r="AF844" s="33"/>
      <c r="AG844" s="33"/>
      <c r="AH844" s="33"/>
      <c r="AI844" s="33"/>
      <c r="AJ844" s="33"/>
      <c r="AK844" s="33"/>
      <c r="AL844" s="33"/>
      <c r="AM844" s="33"/>
      <c r="AN844" s="33"/>
      <c r="AO844" s="33"/>
    </row>
    <row r="845" spans="1:41" ht="12.75" customHeight="1">
      <c r="A845" s="223"/>
      <c r="B845" s="224"/>
      <c r="C845" s="225"/>
      <c r="D845" s="33"/>
      <c r="E845" s="33"/>
      <c r="F845" s="33"/>
      <c r="G845" s="33"/>
      <c r="H845" s="33"/>
      <c r="I845" s="374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  <c r="AA845" s="33"/>
      <c r="AB845" s="33"/>
      <c r="AC845" s="33"/>
      <c r="AD845" s="33"/>
      <c r="AE845" s="33"/>
      <c r="AF845" s="33"/>
      <c r="AG845" s="33"/>
      <c r="AH845" s="33"/>
      <c r="AI845" s="33"/>
      <c r="AJ845" s="33"/>
      <c r="AK845" s="33"/>
      <c r="AL845" s="33"/>
      <c r="AM845" s="33"/>
      <c r="AN845" s="33"/>
      <c r="AO845" s="33"/>
    </row>
    <row r="846" spans="1:41" ht="12.75" customHeight="1">
      <c r="A846" s="223"/>
      <c r="B846" s="224"/>
      <c r="C846" s="225"/>
      <c r="D846" s="33"/>
      <c r="E846" s="33"/>
      <c r="F846" s="33"/>
      <c r="G846" s="33"/>
      <c r="H846" s="33"/>
      <c r="I846" s="374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  <c r="AA846" s="33"/>
      <c r="AB846" s="33"/>
      <c r="AC846" s="33"/>
      <c r="AD846" s="33"/>
      <c r="AE846" s="33"/>
      <c r="AF846" s="33"/>
      <c r="AG846" s="33"/>
      <c r="AH846" s="33"/>
      <c r="AI846" s="33"/>
      <c r="AJ846" s="33"/>
      <c r="AK846" s="33"/>
      <c r="AL846" s="33"/>
      <c r="AM846" s="33"/>
      <c r="AN846" s="33"/>
      <c r="AO846" s="33"/>
    </row>
    <row r="847" spans="1:41" ht="12.75" customHeight="1">
      <c r="A847" s="223"/>
      <c r="B847" s="224"/>
      <c r="C847" s="225"/>
      <c r="D847" s="33"/>
      <c r="E847" s="33"/>
      <c r="F847" s="33"/>
      <c r="G847" s="33"/>
      <c r="H847" s="33"/>
      <c r="I847" s="374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  <c r="AA847" s="33"/>
      <c r="AB847" s="33"/>
      <c r="AC847" s="33"/>
      <c r="AD847" s="33"/>
      <c r="AE847" s="33"/>
      <c r="AF847" s="33"/>
      <c r="AG847" s="33"/>
      <c r="AH847" s="33"/>
      <c r="AI847" s="33"/>
      <c r="AJ847" s="33"/>
      <c r="AK847" s="33"/>
      <c r="AL847" s="33"/>
      <c r="AM847" s="33"/>
      <c r="AN847" s="33"/>
      <c r="AO847" s="33"/>
    </row>
    <row r="848" spans="1:41" ht="12.75" customHeight="1">
      <c r="A848" s="223"/>
      <c r="B848" s="224"/>
      <c r="C848" s="225"/>
      <c r="D848" s="33"/>
      <c r="E848" s="33"/>
      <c r="F848" s="33"/>
      <c r="G848" s="33"/>
      <c r="H848" s="33"/>
      <c r="I848" s="374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  <c r="AA848" s="33"/>
      <c r="AB848" s="33"/>
      <c r="AC848" s="33"/>
      <c r="AD848" s="33"/>
      <c r="AE848" s="33"/>
      <c r="AF848" s="33"/>
      <c r="AG848" s="33"/>
      <c r="AH848" s="33"/>
      <c r="AI848" s="33"/>
      <c r="AJ848" s="33"/>
      <c r="AK848" s="33"/>
      <c r="AL848" s="33"/>
      <c r="AM848" s="33"/>
      <c r="AN848" s="33"/>
      <c r="AO848" s="33"/>
    </row>
    <row r="849" spans="1:41" ht="12.75" customHeight="1">
      <c r="A849" s="223"/>
      <c r="B849" s="224"/>
      <c r="C849" s="225"/>
      <c r="D849" s="33"/>
      <c r="E849" s="33"/>
      <c r="F849" s="33"/>
      <c r="G849" s="33"/>
      <c r="H849" s="33"/>
      <c r="I849" s="374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  <c r="AA849" s="33"/>
      <c r="AB849" s="33"/>
      <c r="AC849" s="33"/>
      <c r="AD849" s="33"/>
      <c r="AE849" s="33"/>
      <c r="AF849" s="33"/>
      <c r="AG849" s="33"/>
      <c r="AH849" s="33"/>
      <c r="AI849" s="33"/>
      <c r="AJ849" s="33"/>
      <c r="AK849" s="33"/>
      <c r="AL849" s="33"/>
      <c r="AM849" s="33"/>
      <c r="AN849" s="33"/>
      <c r="AO849" s="33"/>
    </row>
    <row r="850" spans="1:41" ht="12.75" customHeight="1">
      <c r="A850" s="223"/>
      <c r="B850" s="224"/>
      <c r="C850" s="225"/>
      <c r="D850" s="33"/>
      <c r="E850" s="33"/>
      <c r="F850" s="33"/>
      <c r="G850" s="33"/>
      <c r="H850" s="33"/>
      <c r="I850" s="374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  <c r="AA850" s="33"/>
      <c r="AB850" s="33"/>
      <c r="AC850" s="33"/>
      <c r="AD850" s="33"/>
      <c r="AE850" s="33"/>
      <c r="AF850" s="33"/>
      <c r="AG850" s="33"/>
      <c r="AH850" s="33"/>
      <c r="AI850" s="33"/>
      <c r="AJ850" s="33"/>
      <c r="AK850" s="33"/>
      <c r="AL850" s="33"/>
      <c r="AM850" s="33"/>
      <c r="AN850" s="33"/>
      <c r="AO850" s="33"/>
    </row>
    <row r="851" spans="1:41" ht="12.75" customHeight="1">
      <c r="A851" s="223"/>
      <c r="B851" s="224"/>
      <c r="C851" s="225"/>
      <c r="D851" s="33"/>
      <c r="E851" s="33"/>
      <c r="F851" s="33"/>
      <c r="G851" s="33"/>
      <c r="H851" s="33"/>
      <c r="I851" s="374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  <c r="AA851" s="33"/>
      <c r="AB851" s="33"/>
      <c r="AC851" s="33"/>
      <c r="AD851" s="33"/>
      <c r="AE851" s="33"/>
      <c r="AF851" s="33"/>
      <c r="AG851" s="33"/>
      <c r="AH851" s="33"/>
      <c r="AI851" s="33"/>
      <c r="AJ851" s="33"/>
      <c r="AK851" s="33"/>
      <c r="AL851" s="33"/>
      <c r="AM851" s="33"/>
      <c r="AN851" s="33"/>
      <c r="AO851" s="33"/>
    </row>
    <row r="852" spans="1:41" ht="12.75" customHeight="1">
      <c r="A852" s="223"/>
      <c r="B852" s="224"/>
      <c r="C852" s="225"/>
      <c r="D852" s="33"/>
      <c r="E852" s="33"/>
      <c r="F852" s="33"/>
      <c r="G852" s="33"/>
      <c r="H852" s="33"/>
      <c r="I852" s="374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  <c r="AA852" s="33"/>
      <c r="AB852" s="33"/>
      <c r="AC852" s="33"/>
      <c r="AD852" s="33"/>
      <c r="AE852" s="33"/>
      <c r="AF852" s="33"/>
      <c r="AG852" s="33"/>
      <c r="AH852" s="33"/>
      <c r="AI852" s="33"/>
      <c r="AJ852" s="33"/>
      <c r="AK852" s="33"/>
      <c r="AL852" s="33"/>
      <c r="AM852" s="33"/>
      <c r="AN852" s="33"/>
      <c r="AO852" s="33"/>
    </row>
    <row r="853" spans="1:41" ht="12.75" customHeight="1">
      <c r="A853" s="223"/>
      <c r="B853" s="224"/>
      <c r="C853" s="225"/>
      <c r="D853" s="33"/>
      <c r="E853" s="33"/>
      <c r="F853" s="33"/>
      <c r="G853" s="33"/>
      <c r="H853" s="33"/>
      <c r="I853" s="374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  <c r="AA853" s="33"/>
      <c r="AB853" s="33"/>
      <c r="AC853" s="33"/>
      <c r="AD853" s="33"/>
      <c r="AE853" s="33"/>
      <c r="AF853" s="33"/>
      <c r="AG853" s="33"/>
      <c r="AH853" s="33"/>
      <c r="AI853" s="33"/>
      <c r="AJ853" s="33"/>
      <c r="AK853" s="33"/>
      <c r="AL853" s="33"/>
      <c r="AM853" s="33"/>
      <c r="AN853" s="33"/>
      <c r="AO853" s="33"/>
    </row>
    <row r="854" spans="1:41" ht="12.75" customHeight="1">
      <c r="A854" s="223"/>
      <c r="B854" s="224"/>
      <c r="C854" s="225"/>
      <c r="D854" s="33"/>
      <c r="E854" s="33"/>
      <c r="F854" s="33"/>
      <c r="G854" s="33"/>
      <c r="H854" s="33"/>
      <c r="I854" s="374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  <c r="AA854" s="33"/>
      <c r="AB854" s="33"/>
      <c r="AC854" s="33"/>
      <c r="AD854" s="33"/>
      <c r="AE854" s="33"/>
      <c r="AF854" s="33"/>
      <c r="AG854" s="33"/>
      <c r="AH854" s="33"/>
      <c r="AI854" s="33"/>
      <c r="AJ854" s="33"/>
      <c r="AK854" s="33"/>
      <c r="AL854" s="33"/>
      <c r="AM854" s="33"/>
      <c r="AN854" s="33"/>
      <c r="AO854" s="33"/>
    </row>
    <row r="855" spans="1:41" ht="12.75" customHeight="1">
      <c r="A855" s="223"/>
      <c r="B855" s="224"/>
      <c r="C855" s="225"/>
      <c r="D855" s="33"/>
      <c r="E855" s="33"/>
      <c r="F855" s="33"/>
      <c r="G855" s="33"/>
      <c r="H855" s="33"/>
      <c r="I855" s="374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  <c r="AA855" s="33"/>
      <c r="AB855" s="33"/>
      <c r="AC855" s="33"/>
      <c r="AD855" s="33"/>
      <c r="AE855" s="33"/>
      <c r="AF855" s="33"/>
      <c r="AG855" s="33"/>
      <c r="AH855" s="33"/>
      <c r="AI855" s="33"/>
      <c r="AJ855" s="33"/>
      <c r="AK855" s="33"/>
      <c r="AL855" s="33"/>
      <c r="AM855" s="33"/>
      <c r="AN855" s="33"/>
      <c r="AO855" s="33"/>
    </row>
    <row r="856" spans="1:41" ht="12.75" customHeight="1">
      <c r="A856" s="223"/>
      <c r="B856" s="224"/>
      <c r="C856" s="225"/>
      <c r="D856" s="33"/>
      <c r="E856" s="33"/>
      <c r="F856" s="33"/>
      <c r="G856" s="33"/>
      <c r="H856" s="33"/>
      <c r="I856" s="374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  <c r="AA856" s="33"/>
      <c r="AB856" s="33"/>
      <c r="AC856" s="33"/>
      <c r="AD856" s="33"/>
      <c r="AE856" s="33"/>
      <c r="AF856" s="33"/>
      <c r="AG856" s="33"/>
      <c r="AH856" s="33"/>
      <c r="AI856" s="33"/>
      <c r="AJ856" s="33"/>
      <c r="AK856" s="33"/>
      <c r="AL856" s="33"/>
      <c r="AM856" s="33"/>
      <c r="AN856" s="33"/>
      <c r="AO856" s="33"/>
    </row>
    <row r="857" spans="1:41" ht="12.75" customHeight="1">
      <c r="A857" s="223"/>
      <c r="B857" s="224"/>
      <c r="C857" s="225"/>
      <c r="D857" s="33"/>
      <c r="E857" s="33"/>
      <c r="F857" s="33"/>
      <c r="G857" s="33"/>
      <c r="H857" s="33"/>
      <c r="I857" s="374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  <c r="AA857" s="33"/>
      <c r="AB857" s="33"/>
      <c r="AC857" s="33"/>
      <c r="AD857" s="33"/>
      <c r="AE857" s="33"/>
      <c r="AF857" s="33"/>
      <c r="AG857" s="33"/>
      <c r="AH857" s="33"/>
      <c r="AI857" s="33"/>
      <c r="AJ857" s="33"/>
      <c r="AK857" s="33"/>
      <c r="AL857" s="33"/>
      <c r="AM857" s="33"/>
      <c r="AN857" s="33"/>
      <c r="AO857" s="33"/>
    </row>
    <row r="858" spans="1:41" ht="12.75" customHeight="1">
      <c r="A858" s="223"/>
      <c r="B858" s="224"/>
      <c r="C858" s="225"/>
      <c r="D858" s="33"/>
      <c r="E858" s="33"/>
      <c r="F858" s="33"/>
      <c r="G858" s="33"/>
      <c r="H858" s="33"/>
      <c r="I858" s="374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  <c r="AA858" s="33"/>
      <c r="AB858" s="33"/>
      <c r="AC858" s="33"/>
      <c r="AD858" s="33"/>
      <c r="AE858" s="33"/>
      <c r="AF858" s="33"/>
      <c r="AG858" s="33"/>
      <c r="AH858" s="33"/>
      <c r="AI858" s="33"/>
      <c r="AJ858" s="33"/>
      <c r="AK858" s="33"/>
      <c r="AL858" s="33"/>
      <c r="AM858" s="33"/>
      <c r="AN858" s="33"/>
      <c r="AO858" s="33"/>
    </row>
    <row r="859" spans="1:41" ht="12.75" customHeight="1">
      <c r="A859" s="223"/>
      <c r="B859" s="224"/>
      <c r="C859" s="225"/>
      <c r="D859" s="33"/>
      <c r="E859" s="33"/>
      <c r="F859" s="33"/>
      <c r="G859" s="33"/>
      <c r="H859" s="33"/>
      <c r="I859" s="374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  <c r="AA859" s="33"/>
      <c r="AB859" s="33"/>
      <c r="AC859" s="33"/>
      <c r="AD859" s="33"/>
      <c r="AE859" s="33"/>
      <c r="AF859" s="33"/>
      <c r="AG859" s="33"/>
      <c r="AH859" s="33"/>
      <c r="AI859" s="33"/>
      <c r="AJ859" s="33"/>
      <c r="AK859" s="33"/>
      <c r="AL859" s="33"/>
      <c r="AM859" s="33"/>
      <c r="AN859" s="33"/>
      <c r="AO859" s="33"/>
    </row>
    <row r="860" spans="1:41" ht="12.75" customHeight="1">
      <c r="A860" s="223"/>
      <c r="B860" s="224"/>
      <c r="C860" s="225"/>
      <c r="D860" s="33"/>
      <c r="E860" s="33"/>
      <c r="F860" s="33"/>
      <c r="G860" s="33"/>
      <c r="H860" s="33"/>
      <c r="I860" s="374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  <c r="AA860" s="33"/>
      <c r="AB860" s="33"/>
      <c r="AC860" s="33"/>
      <c r="AD860" s="33"/>
      <c r="AE860" s="33"/>
      <c r="AF860" s="33"/>
      <c r="AG860" s="33"/>
      <c r="AH860" s="33"/>
      <c r="AI860" s="33"/>
      <c r="AJ860" s="33"/>
      <c r="AK860" s="33"/>
      <c r="AL860" s="33"/>
      <c r="AM860" s="33"/>
      <c r="AN860" s="33"/>
      <c r="AO860" s="33"/>
    </row>
    <row r="861" spans="1:41" ht="12.75" customHeight="1">
      <c r="A861" s="223"/>
      <c r="B861" s="224"/>
      <c r="C861" s="225"/>
      <c r="D861" s="33"/>
      <c r="E861" s="33"/>
      <c r="F861" s="33"/>
      <c r="G861" s="33"/>
      <c r="H861" s="33"/>
      <c r="I861" s="374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  <c r="AA861" s="33"/>
      <c r="AB861" s="33"/>
      <c r="AC861" s="33"/>
      <c r="AD861" s="33"/>
      <c r="AE861" s="33"/>
      <c r="AF861" s="33"/>
      <c r="AG861" s="33"/>
      <c r="AH861" s="33"/>
      <c r="AI861" s="33"/>
      <c r="AJ861" s="33"/>
      <c r="AK861" s="33"/>
      <c r="AL861" s="33"/>
      <c r="AM861" s="33"/>
      <c r="AN861" s="33"/>
      <c r="AO861" s="33"/>
    </row>
    <row r="862" spans="1:41" ht="12.75" customHeight="1">
      <c r="A862" s="223"/>
      <c r="B862" s="224"/>
      <c r="C862" s="225"/>
      <c r="D862" s="33"/>
      <c r="E862" s="33"/>
      <c r="F862" s="33"/>
      <c r="G862" s="33"/>
      <c r="H862" s="33"/>
      <c r="I862" s="374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  <c r="AA862" s="33"/>
      <c r="AB862" s="33"/>
      <c r="AC862" s="33"/>
      <c r="AD862" s="33"/>
      <c r="AE862" s="33"/>
      <c r="AF862" s="33"/>
      <c r="AG862" s="33"/>
      <c r="AH862" s="33"/>
      <c r="AI862" s="33"/>
      <c r="AJ862" s="33"/>
      <c r="AK862" s="33"/>
      <c r="AL862" s="33"/>
      <c r="AM862" s="33"/>
      <c r="AN862" s="33"/>
      <c r="AO862" s="33"/>
    </row>
    <row r="863" spans="1:41" ht="12.75" customHeight="1">
      <c r="A863" s="223"/>
      <c r="B863" s="224"/>
      <c r="C863" s="225"/>
      <c r="D863" s="33"/>
      <c r="E863" s="33"/>
      <c r="F863" s="33"/>
      <c r="G863" s="33"/>
      <c r="H863" s="33"/>
      <c r="I863" s="374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  <c r="AA863" s="33"/>
      <c r="AB863" s="33"/>
      <c r="AC863" s="33"/>
      <c r="AD863" s="33"/>
      <c r="AE863" s="33"/>
      <c r="AF863" s="33"/>
      <c r="AG863" s="33"/>
      <c r="AH863" s="33"/>
      <c r="AI863" s="33"/>
      <c r="AJ863" s="33"/>
      <c r="AK863" s="33"/>
      <c r="AL863" s="33"/>
      <c r="AM863" s="33"/>
      <c r="AN863" s="33"/>
      <c r="AO863" s="33"/>
    </row>
    <row r="864" spans="1:41" ht="12.75" customHeight="1">
      <c r="A864" s="223"/>
      <c r="B864" s="224"/>
      <c r="C864" s="225"/>
      <c r="D864" s="33"/>
      <c r="E864" s="33"/>
      <c r="F864" s="33"/>
      <c r="G864" s="33"/>
      <c r="H864" s="33"/>
      <c r="I864" s="374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  <c r="AA864" s="33"/>
      <c r="AB864" s="33"/>
      <c r="AC864" s="33"/>
      <c r="AD864" s="33"/>
      <c r="AE864" s="33"/>
      <c r="AF864" s="33"/>
      <c r="AG864" s="33"/>
      <c r="AH864" s="33"/>
      <c r="AI864" s="33"/>
      <c r="AJ864" s="33"/>
      <c r="AK864" s="33"/>
      <c r="AL864" s="33"/>
      <c r="AM864" s="33"/>
      <c r="AN864" s="33"/>
      <c r="AO864" s="33"/>
    </row>
    <row r="865" spans="1:41" ht="12.75" customHeight="1">
      <c r="A865" s="223"/>
      <c r="B865" s="224"/>
      <c r="C865" s="225"/>
      <c r="D865" s="33"/>
      <c r="E865" s="33"/>
      <c r="F865" s="33"/>
      <c r="G865" s="33"/>
      <c r="H865" s="33"/>
      <c r="I865" s="374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  <c r="AA865" s="33"/>
      <c r="AB865" s="33"/>
      <c r="AC865" s="33"/>
      <c r="AD865" s="33"/>
      <c r="AE865" s="33"/>
      <c r="AF865" s="33"/>
      <c r="AG865" s="33"/>
      <c r="AH865" s="33"/>
      <c r="AI865" s="33"/>
      <c r="AJ865" s="33"/>
      <c r="AK865" s="33"/>
      <c r="AL865" s="33"/>
      <c r="AM865" s="33"/>
      <c r="AN865" s="33"/>
      <c r="AO865" s="33"/>
    </row>
    <row r="866" spans="1:41" ht="12.75" customHeight="1">
      <c r="A866" s="223"/>
      <c r="B866" s="224"/>
      <c r="C866" s="225"/>
      <c r="D866" s="33"/>
      <c r="E866" s="33"/>
      <c r="F866" s="33"/>
      <c r="G866" s="33"/>
      <c r="H866" s="33"/>
      <c r="I866" s="374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  <c r="AA866" s="33"/>
      <c r="AB866" s="33"/>
      <c r="AC866" s="33"/>
      <c r="AD866" s="33"/>
      <c r="AE866" s="33"/>
      <c r="AF866" s="33"/>
      <c r="AG866" s="33"/>
      <c r="AH866" s="33"/>
      <c r="AI866" s="33"/>
      <c r="AJ866" s="33"/>
      <c r="AK866" s="33"/>
      <c r="AL866" s="33"/>
      <c r="AM866" s="33"/>
      <c r="AN866" s="33"/>
      <c r="AO866" s="33"/>
    </row>
    <row r="867" spans="1:41" ht="12.75" customHeight="1">
      <c r="A867" s="223"/>
      <c r="B867" s="224"/>
      <c r="C867" s="225"/>
      <c r="D867" s="33"/>
      <c r="E867" s="33"/>
      <c r="F867" s="33"/>
      <c r="G867" s="33"/>
      <c r="H867" s="33"/>
      <c r="I867" s="374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  <c r="AA867" s="33"/>
      <c r="AB867" s="33"/>
      <c r="AC867" s="33"/>
      <c r="AD867" s="33"/>
      <c r="AE867" s="33"/>
      <c r="AF867" s="33"/>
      <c r="AG867" s="33"/>
      <c r="AH867" s="33"/>
      <c r="AI867" s="33"/>
      <c r="AJ867" s="33"/>
      <c r="AK867" s="33"/>
      <c r="AL867" s="33"/>
      <c r="AM867" s="33"/>
      <c r="AN867" s="33"/>
      <c r="AO867" s="33"/>
    </row>
    <row r="868" spans="1:41" ht="12.75" customHeight="1">
      <c r="A868" s="223"/>
      <c r="B868" s="224"/>
      <c r="C868" s="225"/>
      <c r="D868" s="33"/>
      <c r="E868" s="33"/>
      <c r="F868" s="33"/>
      <c r="G868" s="33"/>
      <c r="H868" s="33"/>
      <c r="I868" s="374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  <c r="AA868" s="33"/>
      <c r="AB868" s="33"/>
      <c r="AC868" s="33"/>
      <c r="AD868" s="33"/>
      <c r="AE868" s="33"/>
      <c r="AF868" s="33"/>
      <c r="AG868" s="33"/>
      <c r="AH868" s="33"/>
      <c r="AI868" s="33"/>
      <c r="AJ868" s="33"/>
      <c r="AK868" s="33"/>
      <c r="AL868" s="33"/>
      <c r="AM868" s="33"/>
      <c r="AN868" s="33"/>
      <c r="AO868" s="33"/>
    </row>
    <row r="869" spans="1:41" ht="12.75" customHeight="1">
      <c r="A869" s="223"/>
      <c r="B869" s="224"/>
      <c r="C869" s="225"/>
      <c r="D869" s="33"/>
      <c r="E869" s="33"/>
      <c r="F869" s="33"/>
      <c r="G869" s="33"/>
      <c r="H869" s="33"/>
      <c r="I869" s="374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  <c r="AA869" s="33"/>
      <c r="AB869" s="33"/>
      <c r="AC869" s="33"/>
      <c r="AD869" s="33"/>
      <c r="AE869" s="33"/>
      <c r="AF869" s="33"/>
      <c r="AG869" s="33"/>
      <c r="AH869" s="33"/>
      <c r="AI869" s="33"/>
      <c r="AJ869" s="33"/>
      <c r="AK869" s="33"/>
      <c r="AL869" s="33"/>
      <c r="AM869" s="33"/>
      <c r="AN869" s="33"/>
      <c r="AO869" s="33"/>
    </row>
    <row r="870" spans="1:41" ht="12.75" customHeight="1">
      <c r="A870" s="223"/>
      <c r="B870" s="224"/>
      <c r="C870" s="225"/>
      <c r="D870" s="33"/>
      <c r="E870" s="33"/>
      <c r="F870" s="33"/>
      <c r="G870" s="33"/>
      <c r="H870" s="33"/>
      <c r="I870" s="374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  <c r="AA870" s="33"/>
      <c r="AB870" s="33"/>
      <c r="AC870" s="33"/>
      <c r="AD870" s="33"/>
      <c r="AE870" s="33"/>
      <c r="AF870" s="33"/>
      <c r="AG870" s="33"/>
      <c r="AH870" s="33"/>
      <c r="AI870" s="33"/>
      <c r="AJ870" s="33"/>
      <c r="AK870" s="33"/>
      <c r="AL870" s="33"/>
      <c r="AM870" s="33"/>
      <c r="AN870" s="33"/>
      <c r="AO870" s="33"/>
    </row>
    <row r="871" spans="1:41" ht="12.75" customHeight="1">
      <c r="A871" s="223"/>
      <c r="B871" s="224"/>
      <c r="C871" s="225"/>
      <c r="D871" s="33"/>
      <c r="E871" s="33"/>
      <c r="F871" s="33"/>
      <c r="G871" s="33"/>
      <c r="H871" s="33"/>
      <c r="I871" s="374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  <c r="AA871" s="33"/>
      <c r="AB871" s="33"/>
      <c r="AC871" s="33"/>
      <c r="AD871" s="33"/>
      <c r="AE871" s="33"/>
      <c r="AF871" s="33"/>
      <c r="AG871" s="33"/>
      <c r="AH871" s="33"/>
      <c r="AI871" s="33"/>
      <c r="AJ871" s="33"/>
      <c r="AK871" s="33"/>
      <c r="AL871" s="33"/>
      <c r="AM871" s="33"/>
      <c r="AN871" s="33"/>
      <c r="AO871" s="33"/>
    </row>
    <row r="872" spans="1:41" ht="12.75" customHeight="1">
      <c r="A872" s="223"/>
      <c r="B872" s="224"/>
      <c r="C872" s="225"/>
      <c r="D872" s="33"/>
      <c r="E872" s="33"/>
      <c r="F872" s="33"/>
      <c r="G872" s="33"/>
      <c r="H872" s="33"/>
      <c r="I872" s="374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  <c r="AA872" s="33"/>
      <c r="AB872" s="33"/>
      <c r="AC872" s="33"/>
      <c r="AD872" s="33"/>
      <c r="AE872" s="33"/>
      <c r="AF872" s="33"/>
      <c r="AG872" s="33"/>
      <c r="AH872" s="33"/>
      <c r="AI872" s="33"/>
      <c r="AJ872" s="33"/>
      <c r="AK872" s="33"/>
      <c r="AL872" s="33"/>
      <c r="AM872" s="33"/>
      <c r="AN872" s="33"/>
      <c r="AO872" s="33"/>
    </row>
    <row r="873" spans="1:41" ht="12.75" customHeight="1">
      <c r="A873" s="223"/>
      <c r="B873" s="224"/>
      <c r="C873" s="225"/>
      <c r="D873" s="33"/>
      <c r="E873" s="33"/>
      <c r="F873" s="33"/>
      <c r="G873" s="33"/>
      <c r="H873" s="33"/>
      <c r="I873" s="374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  <c r="AA873" s="33"/>
      <c r="AB873" s="33"/>
      <c r="AC873" s="33"/>
      <c r="AD873" s="33"/>
      <c r="AE873" s="33"/>
      <c r="AF873" s="33"/>
      <c r="AG873" s="33"/>
      <c r="AH873" s="33"/>
      <c r="AI873" s="33"/>
      <c r="AJ873" s="33"/>
      <c r="AK873" s="33"/>
      <c r="AL873" s="33"/>
      <c r="AM873" s="33"/>
      <c r="AN873" s="33"/>
      <c r="AO873" s="33"/>
    </row>
    <row r="874" spans="1:41" ht="12.75" customHeight="1">
      <c r="A874" s="223"/>
      <c r="B874" s="224"/>
      <c r="C874" s="225"/>
      <c r="D874" s="33"/>
      <c r="E874" s="33"/>
      <c r="F874" s="33"/>
      <c r="G874" s="33"/>
      <c r="H874" s="33"/>
      <c r="I874" s="374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  <c r="AA874" s="33"/>
      <c r="AB874" s="33"/>
      <c r="AC874" s="33"/>
      <c r="AD874" s="33"/>
      <c r="AE874" s="33"/>
      <c r="AF874" s="33"/>
      <c r="AG874" s="33"/>
      <c r="AH874" s="33"/>
      <c r="AI874" s="33"/>
      <c r="AJ874" s="33"/>
      <c r="AK874" s="33"/>
      <c r="AL874" s="33"/>
      <c r="AM874" s="33"/>
      <c r="AN874" s="33"/>
      <c r="AO874" s="33"/>
    </row>
    <row r="875" spans="1:41" ht="12.75" customHeight="1">
      <c r="A875" s="223"/>
      <c r="B875" s="224"/>
      <c r="C875" s="225"/>
      <c r="D875" s="33"/>
      <c r="E875" s="33"/>
      <c r="F875" s="33"/>
      <c r="G875" s="33"/>
      <c r="H875" s="33"/>
      <c r="I875" s="374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  <c r="AA875" s="33"/>
      <c r="AB875" s="33"/>
      <c r="AC875" s="33"/>
      <c r="AD875" s="33"/>
      <c r="AE875" s="33"/>
      <c r="AF875" s="33"/>
      <c r="AG875" s="33"/>
      <c r="AH875" s="33"/>
      <c r="AI875" s="33"/>
      <c r="AJ875" s="33"/>
      <c r="AK875" s="33"/>
      <c r="AL875" s="33"/>
      <c r="AM875" s="33"/>
      <c r="AN875" s="33"/>
      <c r="AO875" s="33"/>
    </row>
    <row r="876" spans="1:41" ht="12.75" customHeight="1">
      <c r="A876" s="223"/>
      <c r="B876" s="224"/>
      <c r="C876" s="225"/>
      <c r="D876" s="33"/>
      <c r="E876" s="33"/>
      <c r="F876" s="33"/>
      <c r="G876" s="33"/>
      <c r="H876" s="33"/>
      <c r="I876" s="374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  <c r="AA876" s="33"/>
      <c r="AB876" s="33"/>
      <c r="AC876" s="33"/>
      <c r="AD876" s="33"/>
      <c r="AE876" s="33"/>
      <c r="AF876" s="33"/>
      <c r="AG876" s="33"/>
      <c r="AH876" s="33"/>
      <c r="AI876" s="33"/>
      <c r="AJ876" s="33"/>
      <c r="AK876" s="33"/>
      <c r="AL876" s="33"/>
      <c r="AM876" s="33"/>
      <c r="AN876" s="33"/>
      <c r="AO876" s="33"/>
    </row>
    <row r="877" spans="1:41" ht="12.75" customHeight="1">
      <c r="A877" s="223"/>
      <c r="B877" s="224"/>
      <c r="C877" s="225"/>
      <c r="D877" s="33"/>
      <c r="E877" s="33"/>
      <c r="F877" s="33"/>
      <c r="G877" s="33"/>
      <c r="H877" s="33"/>
      <c r="I877" s="374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  <c r="AA877" s="33"/>
      <c r="AB877" s="33"/>
      <c r="AC877" s="33"/>
      <c r="AD877" s="33"/>
      <c r="AE877" s="33"/>
      <c r="AF877" s="33"/>
      <c r="AG877" s="33"/>
      <c r="AH877" s="33"/>
      <c r="AI877" s="33"/>
      <c r="AJ877" s="33"/>
      <c r="AK877" s="33"/>
      <c r="AL877" s="33"/>
      <c r="AM877" s="33"/>
      <c r="AN877" s="33"/>
      <c r="AO877" s="33"/>
    </row>
    <row r="878" spans="1:41" ht="12.75" customHeight="1">
      <c r="A878" s="223"/>
      <c r="B878" s="224"/>
      <c r="C878" s="225"/>
      <c r="D878" s="33"/>
      <c r="E878" s="33"/>
      <c r="F878" s="33"/>
      <c r="G878" s="33"/>
      <c r="H878" s="33"/>
      <c r="I878" s="374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  <c r="AA878" s="33"/>
      <c r="AB878" s="33"/>
      <c r="AC878" s="33"/>
      <c r="AD878" s="33"/>
      <c r="AE878" s="33"/>
      <c r="AF878" s="33"/>
      <c r="AG878" s="33"/>
      <c r="AH878" s="33"/>
      <c r="AI878" s="33"/>
      <c r="AJ878" s="33"/>
      <c r="AK878" s="33"/>
      <c r="AL878" s="33"/>
      <c r="AM878" s="33"/>
      <c r="AN878" s="33"/>
      <c r="AO878" s="33"/>
    </row>
    <row r="879" spans="1:41" ht="12.75" customHeight="1">
      <c r="A879" s="223"/>
      <c r="B879" s="224"/>
      <c r="C879" s="225"/>
      <c r="D879" s="33"/>
      <c r="E879" s="33"/>
      <c r="F879" s="33"/>
      <c r="G879" s="33"/>
      <c r="H879" s="33"/>
      <c r="I879" s="374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  <c r="AA879" s="33"/>
      <c r="AB879" s="33"/>
      <c r="AC879" s="33"/>
      <c r="AD879" s="33"/>
      <c r="AE879" s="33"/>
      <c r="AF879" s="33"/>
      <c r="AG879" s="33"/>
      <c r="AH879" s="33"/>
      <c r="AI879" s="33"/>
      <c r="AJ879" s="33"/>
      <c r="AK879" s="33"/>
      <c r="AL879" s="33"/>
      <c r="AM879" s="33"/>
      <c r="AN879" s="33"/>
      <c r="AO879" s="33"/>
    </row>
    <row r="880" spans="1:41" ht="12.75" customHeight="1">
      <c r="A880" s="223"/>
      <c r="B880" s="224"/>
      <c r="C880" s="225"/>
      <c r="D880" s="33"/>
      <c r="E880" s="33"/>
      <c r="F880" s="33"/>
      <c r="G880" s="33"/>
      <c r="H880" s="33"/>
      <c r="I880" s="374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  <c r="AA880" s="33"/>
      <c r="AB880" s="33"/>
      <c r="AC880" s="33"/>
      <c r="AD880" s="33"/>
      <c r="AE880" s="33"/>
      <c r="AF880" s="33"/>
      <c r="AG880" s="33"/>
      <c r="AH880" s="33"/>
      <c r="AI880" s="33"/>
      <c r="AJ880" s="33"/>
      <c r="AK880" s="33"/>
      <c r="AL880" s="33"/>
      <c r="AM880" s="33"/>
      <c r="AN880" s="33"/>
      <c r="AO880" s="33"/>
    </row>
    <row r="881" spans="1:41" ht="12.75" customHeight="1">
      <c r="A881" s="223"/>
      <c r="B881" s="224"/>
      <c r="C881" s="225"/>
      <c r="D881" s="33"/>
      <c r="E881" s="33"/>
      <c r="F881" s="33"/>
      <c r="G881" s="33"/>
      <c r="H881" s="33"/>
      <c r="I881" s="374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  <c r="AA881" s="33"/>
      <c r="AB881" s="33"/>
      <c r="AC881" s="33"/>
      <c r="AD881" s="33"/>
      <c r="AE881" s="33"/>
      <c r="AF881" s="33"/>
      <c r="AG881" s="33"/>
      <c r="AH881" s="33"/>
      <c r="AI881" s="33"/>
      <c r="AJ881" s="33"/>
      <c r="AK881" s="33"/>
      <c r="AL881" s="33"/>
      <c r="AM881" s="33"/>
      <c r="AN881" s="33"/>
      <c r="AO881" s="33"/>
    </row>
    <row r="882" spans="1:41" ht="12.75" customHeight="1">
      <c r="A882" s="223"/>
      <c r="B882" s="224"/>
      <c r="C882" s="225"/>
      <c r="D882" s="33"/>
      <c r="E882" s="33"/>
      <c r="F882" s="33"/>
      <c r="G882" s="33"/>
      <c r="H882" s="33"/>
      <c r="I882" s="374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  <c r="AA882" s="33"/>
      <c r="AB882" s="33"/>
      <c r="AC882" s="33"/>
      <c r="AD882" s="33"/>
      <c r="AE882" s="33"/>
      <c r="AF882" s="33"/>
      <c r="AG882" s="33"/>
      <c r="AH882" s="33"/>
      <c r="AI882" s="33"/>
      <c r="AJ882" s="33"/>
      <c r="AK882" s="33"/>
      <c r="AL882" s="33"/>
      <c r="AM882" s="33"/>
      <c r="AN882" s="33"/>
      <c r="AO882" s="33"/>
    </row>
    <row r="883" spans="1:41" ht="12.75" customHeight="1">
      <c r="A883" s="223"/>
      <c r="B883" s="224"/>
      <c r="C883" s="225"/>
      <c r="D883" s="33"/>
      <c r="E883" s="33"/>
      <c r="F883" s="33"/>
      <c r="G883" s="33"/>
      <c r="H883" s="33"/>
      <c r="I883" s="374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  <c r="AA883" s="33"/>
      <c r="AB883" s="33"/>
      <c r="AC883" s="33"/>
      <c r="AD883" s="33"/>
      <c r="AE883" s="33"/>
      <c r="AF883" s="33"/>
      <c r="AG883" s="33"/>
      <c r="AH883" s="33"/>
      <c r="AI883" s="33"/>
      <c r="AJ883" s="33"/>
      <c r="AK883" s="33"/>
      <c r="AL883" s="33"/>
      <c r="AM883" s="33"/>
      <c r="AN883" s="33"/>
      <c r="AO883" s="33"/>
    </row>
    <row r="884" spans="1:41" ht="12.75" customHeight="1">
      <c r="A884" s="223"/>
      <c r="B884" s="224"/>
      <c r="C884" s="225"/>
      <c r="D884" s="33"/>
      <c r="E884" s="33"/>
      <c r="F884" s="33"/>
      <c r="G884" s="33"/>
      <c r="H884" s="33"/>
      <c r="I884" s="374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  <c r="AA884" s="33"/>
      <c r="AB884" s="33"/>
      <c r="AC884" s="33"/>
      <c r="AD884" s="33"/>
      <c r="AE884" s="33"/>
      <c r="AF884" s="33"/>
      <c r="AG884" s="33"/>
      <c r="AH884" s="33"/>
      <c r="AI884" s="33"/>
      <c r="AJ884" s="33"/>
      <c r="AK884" s="33"/>
      <c r="AL884" s="33"/>
      <c r="AM884" s="33"/>
      <c r="AN884" s="33"/>
      <c r="AO884" s="33"/>
    </row>
    <row r="885" spans="1:41" ht="12.75" customHeight="1">
      <c r="A885" s="223"/>
      <c r="B885" s="224"/>
      <c r="C885" s="225"/>
      <c r="D885" s="33"/>
      <c r="E885" s="33"/>
      <c r="F885" s="33"/>
      <c r="G885" s="33"/>
      <c r="H885" s="33"/>
      <c r="I885" s="374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  <c r="AA885" s="33"/>
      <c r="AB885" s="33"/>
      <c r="AC885" s="33"/>
      <c r="AD885" s="33"/>
      <c r="AE885" s="33"/>
      <c r="AF885" s="33"/>
      <c r="AG885" s="33"/>
      <c r="AH885" s="33"/>
      <c r="AI885" s="33"/>
      <c r="AJ885" s="33"/>
      <c r="AK885" s="33"/>
      <c r="AL885" s="33"/>
      <c r="AM885" s="33"/>
      <c r="AN885" s="33"/>
      <c r="AO885" s="33"/>
    </row>
    <row r="886" spans="1:41" ht="12.75" customHeight="1">
      <c r="A886" s="223"/>
      <c r="B886" s="224"/>
      <c r="C886" s="225"/>
      <c r="D886" s="33"/>
      <c r="E886" s="33"/>
      <c r="F886" s="33"/>
      <c r="G886" s="33"/>
      <c r="H886" s="33"/>
      <c r="I886" s="374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  <c r="AA886" s="33"/>
      <c r="AB886" s="33"/>
      <c r="AC886" s="33"/>
      <c r="AD886" s="33"/>
      <c r="AE886" s="33"/>
      <c r="AF886" s="33"/>
      <c r="AG886" s="33"/>
      <c r="AH886" s="33"/>
      <c r="AI886" s="33"/>
      <c r="AJ886" s="33"/>
      <c r="AK886" s="33"/>
      <c r="AL886" s="33"/>
      <c r="AM886" s="33"/>
      <c r="AN886" s="33"/>
      <c r="AO886" s="33"/>
    </row>
    <row r="887" spans="1:41" ht="12.75" customHeight="1">
      <c r="A887" s="223"/>
      <c r="B887" s="224"/>
      <c r="C887" s="225"/>
      <c r="D887" s="33"/>
      <c r="E887" s="33"/>
      <c r="F887" s="33"/>
      <c r="G887" s="33"/>
      <c r="H887" s="33"/>
      <c r="I887" s="374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  <c r="AA887" s="33"/>
      <c r="AB887" s="33"/>
      <c r="AC887" s="33"/>
      <c r="AD887" s="33"/>
      <c r="AE887" s="33"/>
      <c r="AF887" s="33"/>
      <c r="AG887" s="33"/>
      <c r="AH887" s="33"/>
      <c r="AI887" s="33"/>
      <c r="AJ887" s="33"/>
      <c r="AK887" s="33"/>
      <c r="AL887" s="33"/>
      <c r="AM887" s="33"/>
      <c r="AN887" s="33"/>
      <c r="AO887" s="33"/>
    </row>
    <row r="888" spans="1:41" ht="12.75" customHeight="1">
      <c r="A888" s="223"/>
      <c r="B888" s="224"/>
      <c r="C888" s="225"/>
      <c r="D888" s="33"/>
      <c r="E888" s="33"/>
      <c r="F888" s="33"/>
      <c r="G888" s="33"/>
      <c r="H888" s="33"/>
      <c r="I888" s="374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  <c r="AA888" s="33"/>
      <c r="AB888" s="33"/>
      <c r="AC888" s="33"/>
      <c r="AD888" s="33"/>
      <c r="AE888" s="33"/>
      <c r="AF888" s="33"/>
      <c r="AG888" s="33"/>
      <c r="AH888" s="33"/>
      <c r="AI888" s="33"/>
      <c r="AJ888" s="33"/>
      <c r="AK888" s="33"/>
      <c r="AL888" s="33"/>
      <c r="AM888" s="33"/>
      <c r="AN888" s="33"/>
      <c r="AO888" s="33"/>
    </row>
    <row r="889" spans="1:41" ht="12.75" customHeight="1">
      <c r="A889" s="223"/>
      <c r="B889" s="224"/>
      <c r="C889" s="225"/>
      <c r="D889" s="33"/>
      <c r="E889" s="33"/>
      <c r="F889" s="33"/>
      <c r="G889" s="33"/>
      <c r="H889" s="33"/>
      <c r="I889" s="374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  <c r="AA889" s="33"/>
      <c r="AB889" s="33"/>
      <c r="AC889" s="33"/>
      <c r="AD889" s="33"/>
      <c r="AE889" s="33"/>
      <c r="AF889" s="33"/>
      <c r="AG889" s="33"/>
      <c r="AH889" s="33"/>
      <c r="AI889" s="33"/>
      <c r="AJ889" s="33"/>
      <c r="AK889" s="33"/>
      <c r="AL889" s="33"/>
      <c r="AM889" s="33"/>
      <c r="AN889" s="33"/>
      <c r="AO889" s="33"/>
    </row>
    <row r="890" spans="1:41" ht="12.75" customHeight="1">
      <c r="A890" s="223"/>
      <c r="B890" s="224"/>
      <c r="C890" s="225"/>
      <c r="D890" s="33"/>
      <c r="E890" s="33"/>
      <c r="F890" s="33"/>
      <c r="G890" s="33"/>
      <c r="H890" s="33"/>
      <c r="I890" s="374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  <c r="Z890" s="33"/>
      <c r="AA890" s="33"/>
      <c r="AB890" s="33"/>
      <c r="AC890" s="33"/>
      <c r="AD890" s="33"/>
      <c r="AE890" s="33"/>
      <c r="AF890" s="33"/>
      <c r="AG890" s="33"/>
      <c r="AH890" s="33"/>
      <c r="AI890" s="33"/>
      <c r="AJ890" s="33"/>
      <c r="AK890" s="33"/>
      <c r="AL890" s="33"/>
      <c r="AM890" s="33"/>
      <c r="AN890" s="33"/>
      <c r="AO890" s="33"/>
    </row>
    <row r="891" spans="1:41" ht="12.75" customHeight="1">
      <c r="A891" s="223"/>
      <c r="B891" s="224"/>
      <c r="C891" s="225"/>
      <c r="D891" s="33"/>
      <c r="E891" s="33"/>
      <c r="F891" s="33"/>
      <c r="G891" s="33"/>
      <c r="H891" s="33"/>
      <c r="I891" s="374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  <c r="AA891" s="33"/>
      <c r="AB891" s="33"/>
      <c r="AC891" s="33"/>
      <c r="AD891" s="33"/>
      <c r="AE891" s="33"/>
      <c r="AF891" s="33"/>
      <c r="AG891" s="33"/>
      <c r="AH891" s="33"/>
      <c r="AI891" s="33"/>
      <c r="AJ891" s="33"/>
      <c r="AK891" s="33"/>
      <c r="AL891" s="33"/>
      <c r="AM891" s="33"/>
      <c r="AN891" s="33"/>
      <c r="AO891" s="33"/>
    </row>
    <row r="892" spans="1:41" ht="12.75" customHeight="1">
      <c r="A892" s="223"/>
      <c r="B892" s="224"/>
      <c r="C892" s="225"/>
      <c r="D892" s="33"/>
      <c r="E892" s="33"/>
      <c r="F892" s="33"/>
      <c r="G892" s="33"/>
      <c r="H892" s="33"/>
      <c r="I892" s="374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  <c r="AA892" s="33"/>
      <c r="AB892" s="33"/>
      <c r="AC892" s="33"/>
      <c r="AD892" s="33"/>
      <c r="AE892" s="33"/>
      <c r="AF892" s="33"/>
      <c r="AG892" s="33"/>
      <c r="AH892" s="33"/>
      <c r="AI892" s="33"/>
      <c r="AJ892" s="33"/>
      <c r="AK892" s="33"/>
      <c r="AL892" s="33"/>
      <c r="AM892" s="33"/>
      <c r="AN892" s="33"/>
      <c r="AO892" s="33"/>
    </row>
    <row r="893" spans="1:41" ht="12.75" customHeight="1">
      <c r="A893" s="223"/>
      <c r="B893" s="224"/>
      <c r="C893" s="225"/>
      <c r="D893" s="33"/>
      <c r="E893" s="33"/>
      <c r="F893" s="33"/>
      <c r="G893" s="33"/>
      <c r="H893" s="33"/>
      <c r="I893" s="374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  <c r="AA893" s="33"/>
      <c r="AB893" s="33"/>
      <c r="AC893" s="33"/>
      <c r="AD893" s="33"/>
      <c r="AE893" s="33"/>
      <c r="AF893" s="33"/>
      <c r="AG893" s="33"/>
      <c r="AH893" s="33"/>
      <c r="AI893" s="33"/>
      <c r="AJ893" s="33"/>
      <c r="AK893" s="33"/>
      <c r="AL893" s="33"/>
      <c r="AM893" s="33"/>
      <c r="AN893" s="33"/>
      <c r="AO893" s="33"/>
    </row>
    <row r="894" spans="1:41" ht="12.75" customHeight="1">
      <c r="A894" s="223"/>
      <c r="B894" s="224"/>
      <c r="C894" s="225"/>
      <c r="D894" s="33"/>
      <c r="E894" s="33"/>
      <c r="F894" s="33"/>
      <c r="G894" s="33"/>
      <c r="H894" s="33"/>
      <c r="I894" s="374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  <c r="AA894" s="33"/>
      <c r="AB894" s="33"/>
      <c r="AC894" s="33"/>
      <c r="AD894" s="33"/>
      <c r="AE894" s="33"/>
      <c r="AF894" s="33"/>
      <c r="AG894" s="33"/>
      <c r="AH894" s="33"/>
      <c r="AI894" s="33"/>
      <c r="AJ894" s="33"/>
      <c r="AK894" s="33"/>
      <c r="AL894" s="33"/>
      <c r="AM894" s="33"/>
      <c r="AN894" s="33"/>
      <c r="AO894" s="33"/>
    </row>
    <row r="895" spans="1:41" ht="12.75" customHeight="1">
      <c r="A895" s="223"/>
      <c r="B895" s="224"/>
      <c r="C895" s="225"/>
      <c r="D895" s="33"/>
      <c r="E895" s="33"/>
      <c r="F895" s="33"/>
      <c r="G895" s="33"/>
      <c r="H895" s="33"/>
      <c r="I895" s="374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  <c r="AA895" s="33"/>
      <c r="AB895" s="33"/>
      <c r="AC895" s="33"/>
      <c r="AD895" s="33"/>
      <c r="AE895" s="33"/>
      <c r="AF895" s="33"/>
      <c r="AG895" s="33"/>
      <c r="AH895" s="33"/>
      <c r="AI895" s="33"/>
      <c r="AJ895" s="33"/>
      <c r="AK895" s="33"/>
      <c r="AL895" s="33"/>
      <c r="AM895" s="33"/>
      <c r="AN895" s="33"/>
      <c r="AO895" s="33"/>
    </row>
    <row r="896" spans="1:41" ht="12.75" customHeight="1">
      <c r="A896" s="223"/>
      <c r="B896" s="224"/>
      <c r="C896" s="225"/>
      <c r="D896" s="33"/>
      <c r="E896" s="33"/>
      <c r="F896" s="33"/>
      <c r="G896" s="33"/>
      <c r="H896" s="33"/>
      <c r="I896" s="374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  <c r="AA896" s="33"/>
      <c r="AB896" s="33"/>
      <c r="AC896" s="33"/>
      <c r="AD896" s="33"/>
      <c r="AE896" s="33"/>
      <c r="AF896" s="33"/>
      <c r="AG896" s="33"/>
      <c r="AH896" s="33"/>
      <c r="AI896" s="33"/>
      <c r="AJ896" s="33"/>
      <c r="AK896" s="33"/>
      <c r="AL896" s="33"/>
      <c r="AM896" s="33"/>
      <c r="AN896" s="33"/>
      <c r="AO896" s="33"/>
    </row>
    <row r="897" spans="1:41" ht="12.75" customHeight="1">
      <c r="A897" s="223"/>
      <c r="B897" s="224"/>
      <c r="C897" s="225"/>
      <c r="D897" s="33"/>
      <c r="E897" s="33"/>
      <c r="F897" s="33"/>
      <c r="G897" s="33"/>
      <c r="H897" s="33"/>
      <c r="I897" s="374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  <c r="AA897" s="33"/>
      <c r="AB897" s="33"/>
      <c r="AC897" s="33"/>
      <c r="AD897" s="33"/>
      <c r="AE897" s="33"/>
      <c r="AF897" s="33"/>
      <c r="AG897" s="33"/>
      <c r="AH897" s="33"/>
      <c r="AI897" s="33"/>
      <c r="AJ897" s="33"/>
      <c r="AK897" s="33"/>
      <c r="AL897" s="33"/>
      <c r="AM897" s="33"/>
      <c r="AN897" s="33"/>
      <c r="AO897" s="33"/>
    </row>
    <row r="898" spans="1:41" ht="12.75" customHeight="1">
      <c r="A898" s="223"/>
      <c r="B898" s="224"/>
      <c r="C898" s="225"/>
      <c r="D898" s="33"/>
      <c r="E898" s="33"/>
      <c r="F898" s="33"/>
      <c r="G898" s="33"/>
      <c r="H898" s="33"/>
      <c r="I898" s="374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  <c r="AA898" s="33"/>
      <c r="AB898" s="33"/>
      <c r="AC898" s="33"/>
      <c r="AD898" s="33"/>
      <c r="AE898" s="33"/>
      <c r="AF898" s="33"/>
      <c r="AG898" s="33"/>
      <c r="AH898" s="33"/>
      <c r="AI898" s="33"/>
      <c r="AJ898" s="33"/>
      <c r="AK898" s="33"/>
      <c r="AL898" s="33"/>
      <c r="AM898" s="33"/>
      <c r="AN898" s="33"/>
      <c r="AO898" s="33"/>
    </row>
    <row r="899" spans="1:41" ht="12.75" customHeight="1">
      <c r="A899" s="223"/>
      <c r="B899" s="224"/>
      <c r="C899" s="225"/>
      <c r="D899" s="33"/>
      <c r="E899" s="33"/>
      <c r="F899" s="33"/>
      <c r="G899" s="33"/>
      <c r="H899" s="33"/>
      <c r="I899" s="374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  <c r="AA899" s="33"/>
      <c r="AB899" s="33"/>
      <c r="AC899" s="33"/>
      <c r="AD899" s="33"/>
      <c r="AE899" s="33"/>
      <c r="AF899" s="33"/>
      <c r="AG899" s="33"/>
      <c r="AH899" s="33"/>
      <c r="AI899" s="33"/>
      <c r="AJ899" s="33"/>
      <c r="AK899" s="33"/>
      <c r="AL899" s="33"/>
      <c r="AM899" s="33"/>
      <c r="AN899" s="33"/>
      <c r="AO899" s="33"/>
    </row>
    <row r="900" spans="1:41" ht="12.75" customHeight="1">
      <c r="A900" s="223"/>
      <c r="B900" s="224"/>
      <c r="C900" s="225"/>
      <c r="D900" s="33"/>
      <c r="E900" s="33"/>
      <c r="F900" s="33"/>
      <c r="G900" s="33"/>
      <c r="H900" s="33"/>
      <c r="I900" s="374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  <c r="AA900" s="33"/>
      <c r="AB900" s="33"/>
      <c r="AC900" s="33"/>
      <c r="AD900" s="33"/>
      <c r="AE900" s="33"/>
      <c r="AF900" s="33"/>
      <c r="AG900" s="33"/>
      <c r="AH900" s="33"/>
      <c r="AI900" s="33"/>
      <c r="AJ900" s="33"/>
      <c r="AK900" s="33"/>
      <c r="AL900" s="33"/>
      <c r="AM900" s="33"/>
      <c r="AN900" s="33"/>
      <c r="AO900" s="33"/>
    </row>
    <row r="901" spans="1:41" ht="12.75" customHeight="1">
      <c r="A901" s="223"/>
      <c r="B901" s="224"/>
      <c r="C901" s="225"/>
      <c r="D901" s="33"/>
      <c r="E901" s="33"/>
      <c r="F901" s="33"/>
      <c r="G901" s="33"/>
      <c r="H901" s="33"/>
      <c r="I901" s="374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  <c r="AA901" s="33"/>
      <c r="AB901" s="33"/>
      <c r="AC901" s="33"/>
      <c r="AD901" s="33"/>
      <c r="AE901" s="33"/>
      <c r="AF901" s="33"/>
      <c r="AG901" s="33"/>
      <c r="AH901" s="33"/>
      <c r="AI901" s="33"/>
      <c r="AJ901" s="33"/>
      <c r="AK901" s="33"/>
      <c r="AL901" s="33"/>
      <c r="AM901" s="33"/>
      <c r="AN901" s="33"/>
      <c r="AO901" s="33"/>
    </row>
    <row r="902" spans="1:41" ht="12.75" customHeight="1">
      <c r="A902" s="223"/>
      <c r="B902" s="224"/>
      <c r="C902" s="225"/>
      <c r="D902" s="33"/>
      <c r="E902" s="33"/>
      <c r="F902" s="33"/>
      <c r="G902" s="33"/>
      <c r="H902" s="33"/>
      <c r="I902" s="374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  <c r="AA902" s="33"/>
      <c r="AB902" s="33"/>
      <c r="AC902" s="33"/>
      <c r="AD902" s="33"/>
      <c r="AE902" s="33"/>
      <c r="AF902" s="33"/>
      <c r="AG902" s="33"/>
      <c r="AH902" s="33"/>
      <c r="AI902" s="33"/>
      <c r="AJ902" s="33"/>
      <c r="AK902" s="33"/>
      <c r="AL902" s="33"/>
      <c r="AM902" s="33"/>
      <c r="AN902" s="33"/>
      <c r="AO902" s="33"/>
    </row>
    <row r="903" spans="1:41" ht="12.75" customHeight="1">
      <c r="A903" s="223"/>
      <c r="B903" s="224"/>
      <c r="C903" s="225"/>
      <c r="D903" s="33"/>
      <c r="E903" s="33"/>
      <c r="F903" s="33"/>
      <c r="G903" s="33"/>
      <c r="H903" s="33"/>
      <c r="I903" s="374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  <c r="AA903" s="33"/>
      <c r="AB903" s="33"/>
      <c r="AC903" s="33"/>
      <c r="AD903" s="33"/>
      <c r="AE903" s="33"/>
      <c r="AF903" s="33"/>
      <c r="AG903" s="33"/>
      <c r="AH903" s="33"/>
      <c r="AI903" s="33"/>
      <c r="AJ903" s="33"/>
      <c r="AK903" s="33"/>
      <c r="AL903" s="33"/>
      <c r="AM903" s="33"/>
      <c r="AN903" s="33"/>
      <c r="AO903" s="33"/>
    </row>
    <row r="904" spans="1:41" ht="12.75" customHeight="1">
      <c r="A904" s="223"/>
      <c r="B904" s="224"/>
      <c r="C904" s="225"/>
      <c r="D904" s="33"/>
      <c r="E904" s="33"/>
      <c r="F904" s="33"/>
      <c r="G904" s="33"/>
      <c r="H904" s="33"/>
      <c r="I904" s="374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  <c r="AA904" s="33"/>
      <c r="AB904" s="33"/>
      <c r="AC904" s="33"/>
      <c r="AD904" s="33"/>
      <c r="AE904" s="33"/>
      <c r="AF904" s="33"/>
      <c r="AG904" s="33"/>
      <c r="AH904" s="33"/>
      <c r="AI904" s="33"/>
      <c r="AJ904" s="33"/>
      <c r="AK904" s="33"/>
      <c r="AL904" s="33"/>
      <c r="AM904" s="33"/>
      <c r="AN904" s="33"/>
      <c r="AO904" s="33"/>
    </row>
    <row r="905" spans="1:41" ht="12.75" customHeight="1">
      <c r="A905" s="223"/>
      <c r="B905" s="224"/>
      <c r="C905" s="225"/>
      <c r="D905" s="33"/>
      <c r="E905" s="33"/>
      <c r="F905" s="33"/>
      <c r="G905" s="33"/>
      <c r="H905" s="33"/>
      <c r="I905" s="374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  <c r="AA905" s="33"/>
      <c r="AB905" s="33"/>
      <c r="AC905" s="33"/>
      <c r="AD905" s="33"/>
      <c r="AE905" s="33"/>
      <c r="AF905" s="33"/>
      <c r="AG905" s="33"/>
      <c r="AH905" s="33"/>
      <c r="AI905" s="33"/>
      <c r="AJ905" s="33"/>
      <c r="AK905" s="33"/>
      <c r="AL905" s="33"/>
      <c r="AM905" s="33"/>
      <c r="AN905" s="33"/>
      <c r="AO905" s="33"/>
    </row>
    <row r="906" spans="1:41" ht="12.75" customHeight="1">
      <c r="A906" s="223"/>
      <c r="B906" s="224"/>
      <c r="C906" s="225"/>
      <c r="D906" s="33"/>
      <c r="E906" s="33"/>
      <c r="F906" s="33"/>
      <c r="G906" s="33"/>
      <c r="H906" s="33"/>
      <c r="I906" s="374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  <c r="AA906" s="33"/>
      <c r="AB906" s="33"/>
      <c r="AC906" s="33"/>
      <c r="AD906" s="33"/>
      <c r="AE906" s="33"/>
      <c r="AF906" s="33"/>
      <c r="AG906" s="33"/>
      <c r="AH906" s="33"/>
      <c r="AI906" s="33"/>
      <c r="AJ906" s="33"/>
      <c r="AK906" s="33"/>
      <c r="AL906" s="33"/>
      <c r="AM906" s="33"/>
      <c r="AN906" s="33"/>
      <c r="AO906" s="33"/>
    </row>
    <row r="907" spans="1:41" ht="12.75" customHeight="1">
      <c r="A907" s="223"/>
      <c r="B907" s="224"/>
      <c r="C907" s="225"/>
      <c r="D907" s="33"/>
      <c r="E907" s="33"/>
      <c r="F907" s="33"/>
      <c r="G907" s="33"/>
      <c r="H907" s="33"/>
      <c r="I907" s="374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  <c r="AA907" s="33"/>
      <c r="AB907" s="33"/>
      <c r="AC907" s="33"/>
      <c r="AD907" s="33"/>
      <c r="AE907" s="33"/>
      <c r="AF907" s="33"/>
      <c r="AG907" s="33"/>
      <c r="AH907" s="33"/>
      <c r="AI907" s="33"/>
      <c r="AJ907" s="33"/>
      <c r="AK907" s="33"/>
      <c r="AL907" s="33"/>
      <c r="AM907" s="33"/>
      <c r="AN907" s="33"/>
      <c r="AO907" s="33"/>
    </row>
    <row r="908" spans="1:41" ht="12.75" customHeight="1">
      <c r="A908" s="223"/>
      <c r="B908" s="224"/>
      <c r="C908" s="225"/>
      <c r="D908" s="33"/>
      <c r="E908" s="33"/>
      <c r="F908" s="33"/>
      <c r="G908" s="33"/>
      <c r="H908" s="33"/>
      <c r="I908" s="374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  <c r="AA908" s="33"/>
      <c r="AB908" s="33"/>
      <c r="AC908" s="33"/>
      <c r="AD908" s="33"/>
      <c r="AE908" s="33"/>
      <c r="AF908" s="33"/>
      <c r="AG908" s="33"/>
      <c r="AH908" s="33"/>
      <c r="AI908" s="33"/>
      <c r="AJ908" s="33"/>
      <c r="AK908" s="33"/>
      <c r="AL908" s="33"/>
      <c r="AM908" s="33"/>
      <c r="AN908" s="33"/>
      <c r="AO908" s="33"/>
    </row>
    <row r="909" spans="1:41" ht="12.75" customHeight="1">
      <c r="A909" s="223"/>
      <c r="B909" s="224"/>
      <c r="C909" s="225"/>
      <c r="D909" s="33"/>
      <c r="E909" s="33"/>
      <c r="F909" s="33"/>
      <c r="G909" s="33"/>
      <c r="H909" s="33"/>
      <c r="I909" s="374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  <c r="AA909" s="33"/>
      <c r="AB909" s="33"/>
      <c r="AC909" s="33"/>
      <c r="AD909" s="33"/>
      <c r="AE909" s="33"/>
      <c r="AF909" s="33"/>
      <c r="AG909" s="33"/>
      <c r="AH909" s="33"/>
      <c r="AI909" s="33"/>
      <c r="AJ909" s="33"/>
      <c r="AK909" s="33"/>
      <c r="AL909" s="33"/>
      <c r="AM909" s="33"/>
      <c r="AN909" s="33"/>
      <c r="AO909" s="33"/>
    </row>
    <row r="910" spans="1:41" ht="12.75" customHeight="1">
      <c r="A910" s="223"/>
      <c r="B910" s="224"/>
      <c r="C910" s="225"/>
      <c r="D910" s="33"/>
      <c r="E910" s="33"/>
      <c r="F910" s="33"/>
      <c r="G910" s="33"/>
      <c r="H910" s="33"/>
      <c r="I910" s="374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  <c r="AA910" s="33"/>
      <c r="AB910" s="33"/>
      <c r="AC910" s="33"/>
      <c r="AD910" s="33"/>
      <c r="AE910" s="33"/>
      <c r="AF910" s="33"/>
      <c r="AG910" s="33"/>
      <c r="AH910" s="33"/>
      <c r="AI910" s="33"/>
      <c r="AJ910" s="33"/>
      <c r="AK910" s="33"/>
      <c r="AL910" s="33"/>
      <c r="AM910" s="33"/>
      <c r="AN910" s="33"/>
      <c r="AO910" s="33"/>
    </row>
    <row r="911" spans="1:41" ht="12.75" customHeight="1">
      <c r="A911" s="223"/>
      <c r="B911" s="224"/>
      <c r="C911" s="225"/>
      <c r="D911" s="33"/>
      <c r="E911" s="33"/>
      <c r="F911" s="33"/>
      <c r="G911" s="33"/>
      <c r="H911" s="33"/>
      <c r="I911" s="374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  <c r="AA911" s="33"/>
      <c r="AB911" s="33"/>
      <c r="AC911" s="33"/>
      <c r="AD911" s="33"/>
      <c r="AE911" s="33"/>
      <c r="AF911" s="33"/>
      <c r="AG911" s="33"/>
      <c r="AH911" s="33"/>
      <c r="AI911" s="33"/>
      <c r="AJ911" s="33"/>
      <c r="AK911" s="33"/>
      <c r="AL911" s="33"/>
      <c r="AM911" s="33"/>
      <c r="AN911" s="33"/>
      <c r="AO911" s="33"/>
    </row>
    <row r="912" spans="1:41" ht="12.75" customHeight="1">
      <c r="A912" s="223"/>
      <c r="B912" s="224"/>
      <c r="C912" s="225"/>
      <c r="D912" s="33"/>
      <c r="E912" s="33"/>
      <c r="F912" s="33"/>
      <c r="G912" s="33"/>
      <c r="H912" s="33"/>
      <c r="I912" s="374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  <c r="AA912" s="33"/>
      <c r="AB912" s="33"/>
      <c r="AC912" s="33"/>
      <c r="AD912" s="33"/>
      <c r="AE912" s="33"/>
      <c r="AF912" s="33"/>
      <c r="AG912" s="33"/>
      <c r="AH912" s="33"/>
      <c r="AI912" s="33"/>
      <c r="AJ912" s="33"/>
      <c r="AK912" s="33"/>
      <c r="AL912" s="33"/>
      <c r="AM912" s="33"/>
      <c r="AN912" s="33"/>
      <c r="AO912" s="33"/>
    </row>
    <row r="913" spans="1:41" ht="12.75" customHeight="1">
      <c r="A913" s="223"/>
      <c r="B913" s="224"/>
      <c r="C913" s="225"/>
      <c r="D913" s="33"/>
      <c r="E913" s="33"/>
      <c r="F913" s="33"/>
      <c r="G913" s="33"/>
      <c r="H913" s="33"/>
      <c r="I913" s="374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  <c r="AA913" s="33"/>
      <c r="AB913" s="33"/>
      <c r="AC913" s="33"/>
      <c r="AD913" s="33"/>
      <c r="AE913" s="33"/>
      <c r="AF913" s="33"/>
      <c r="AG913" s="33"/>
      <c r="AH913" s="33"/>
      <c r="AI913" s="33"/>
      <c r="AJ913" s="33"/>
      <c r="AK913" s="33"/>
      <c r="AL913" s="33"/>
      <c r="AM913" s="33"/>
      <c r="AN913" s="33"/>
      <c r="AO913" s="33"/>
    </row>
    <row r="914" spans="1:41" ht="12.75" customHeight="1">
      <c r="A914" s="223"/>
      <c r="B914" s="224"/>
      <c r="C914" s="225"/>
      <c r="D914" s="33"/>
      <c r="E914" s="33"/>
      <c r="F914" s="33"/>
      <c r="G914" s="33"/>
      <c r="H914" s="33"/>
      <c r="I914" s="374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  <c r="AA914" s="33"/>
      <c r="AB914" s="33"/>
      <c r="AC914" s="33"/>
      <c r="AD914" s="33"/>
      <c r="AE914" s="33"/>
      <c r="AF914" s="33"/>
      <c r="AG914" s="33"/>
      <c r="AH914" s="33"/>
      <c r="AI914" s="33"/>
      <c r="AJ914" s="33"/>
      <c r="AK914" s="33"/>
      <c r="AL914" s="33"/>
      <c r="AM914" s="33"/>
      <c r="AN914" s="33"/>
      <c r="AO914" s="33"/>
    </row>
    <row r="915" spans="1:41" ht="12.75" customHeight="1">
      <c r="A915" s="223"/>
      <c r="B915" s="224"/>
      <c r="C915" s="225"/>
      <c r="D915" s="33"/>
      <c r="E915" s="33"/>
      <c r="F915" s="33"/>
      <c r="G915" s="33"/>
      <c r="H915" s="33"/>
      <c r="I915" s="374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  <c r="AA915" s="33"/>
      <c r="AB915" s="33"/>
      <c r="AC915" s="33"/>
      <c r="AD915" s="33"/>
      <c r="AE915" s="33"/>
      <c r="AF915" s="33"/>
      <c r="AG915" s="33"/>
      <c r="AH915" s="33"/>
      <c r="AI915" s="33"/>
      <c r="AJ915" s="33"/>
      <c r="AK915" s="33"/>
      <c r="AL915" s="33"/>
      <c r="AM915" s="33"/>
      <c r="AN915" s="33"/>
      <c r="AO915" s="33"/>
    </row>
    <row r="916" spans="1:41" ht="12.75" customHeight="1">
      <c r="A916" s="223"/>
      <c r="B916" s="224"/>
      <c r="C916" s="225"/>
      <c r="D916" s="33"/>
      <c r="E916" s="33"/>
      <c r="F916" s="33"/>
      <c r="G916" s="33"/>
      <c r="H916" s="33"/>
      <c r="I916" s="374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  <c r="AA916" s="33"/>
      <c r="AB916" s="33"/>
      <c r="AC916" s="33"/>
      <c r="AD916" s="33"/>
      <c r="AE916" s="33"/>
      <c r="AF916" s="33"/>
      <c r="AG916" s="33"/>
      <c r="AH916" s="33"/>
      <c r="AI916" s="33"/>
      <c r="AJ916" s="33"/>
      <c r="AK916" s="33"/>
      <c r="AL916" s="33"/>
      <c r="AM916" s="33"/>
      <c r="AN916" s="33"/>
      <c r="AO916" s="33"/>
    </row>
    <row r="917" spans="1:41" ht="12.75" customHeight="1">
      <c r="A917" s="223"/>
      <c r="B917" s="224"/>
      <c r="C917" s="225"/>
      <c r="D917" s="33"/>
      <c r="E917" s="33"/>
      <c r="F917" s="33"/>
      <c r="G917" s="33"/>
      <c r="H917" s="33"/>
      <c r="I917" s="374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  <c r="AA917" s="33"/>
      <c r="AB917" s="33"/>
      <c r="AC917" s="33"/>
      <c r="AD917" s="33"/>
      <c r="AE917" s="33"/>
      <c r="AF917" s="33"/>
      <c r="AG917" s="33"/>
      <c r="AH917" s="33"/>
      <c r="AI917" s="33"/>
      <c r="AJ917" s="33"/>
      <c r="AK917" s="33"/>
      <c r="AL917" s="33"/>
      <c r="AM917" s="33"/>
      <c r="AN917" s="33"/>
      <c r="AO917" s="33"/>
    </row>
    <row r="918" spans="1:41" ht="12.75" customHeight="1">
      <c r="A918" s="223"/>
      <c r="B918" s="224"/>
      <c r="C918" s="225"/>
      <c r="D918" s="33"/>
      <c r="E918" s="33"/>
      <c r="F918" s="33"/>
      <c r="G918" s="33"/>
      <c r="H918" s="33"/>
      <c r="I918" s="374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  <c r="AA918" s="33"/>
      <c r="AB918" s="33"/>
      <c r="AC918" s="33"/>
      <c r="AD918" s="33"/>
      <c r="AE918" s="33"/>
      <c r="AF918" s="33"/>
      <c r="AG918" s="33"/>
      <c r="AH918" s="33"/>
      <c r="AI918" s="33"/>
      <c r="AJ918" s="33"/>
      <c r="AK918" s="33"/>
      <c r="AL918" s="33"/>
      <c r="AM918" s="33"/>
      <c r="AN918" s="33"/>
      <c r="AO918" s="33"/>
    </row>
    <row r="919" spans="1:41" ht="12.75" customHeight="1">
      <c r="A919" s="223"/>
      <c r="B919" s="224"/>
      <c r="C919" s="225"/>
      <c r="D919" s="33"/>
      <c r="E919" s="33"/>
      <c r="F919" s="33"/>
      <c r="G919" s="33"/>
      <c r="H919" s="33"/>
      <c r="I919" s="374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  <c r="AA919" s="33"/>
      <c r="AB919" s="33"/>
      <c r="AC919" s="33"/>
      <c r="AD919" s="33"/>
      <c r="AE919" s="33"/>
      <c r="AF919" s="33"/>
      <c r="AG919" s="33"/>
      <c r="AH919" s="33"/>
      <c r="AI919" s="33"/>
      <c r="AJ919" s="33"/>
      <c r="AK919" s="33"/>
      <c r="AL919" s="33"/>
      <c r="AM919" s="33"/>
      <c r="AN919" s="33"/>
      <c r="AO919" s="33"/>
    </row>
    <row r="920" spans="1:41" ht="12.75" customHeight="1">
      <c r="A920" s="223"/>
      <c r="B920" s="224"/>
      <c r="C920" s="225"/>
      <c r="D920" s="33"/>
      <c r="E920" s="33"/>
      <c r="F920" s="33"/>
      <c r="G920" s="33"/>
      <c r="H920" s="33"/>
      <c r="I920" s="374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  <c r="AA920" s="33"/>
      <c r="AB920" s="33"/>
      <c r="AC920" s="33"/>
      <c r="AD920" s="33"/>
      <c r="AE920" s="33"/>
      <c r="AF920" s="33"/>
      <c r="AG920" s="33"/>
      <c r="AH920" s="33"/>
      <c r="AI920" s="33"/>
      <c r="AJ920" s="33"/>
      <c r="AK920" s="33"/>
      <c r="AL920" s="33"/>
      <c r="AM920" s="33"/>
      <c r="AN920" s="33"/>
      <c r="AO920" s="33"/>
    </row>
    <row r="921" spans="1:41" ht="12.75" customHeight="1">
      <c r="A921" s="223"/>
      <c r="B921" s="224"/>
      <c r="C921" s="225"/>
      <c r="D921" s="33"/>
      <c r="E921" s="33"/>
      <c r="F921" s="33"/>
      <c r="G921" s="33"/>
      <c r="H921" s="33"/>
      <c r="I921" s="374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  <c r="AA921" s="33"/>
      <c r="AB921" s="33"/>
      <c r="AC921" s="33"/>
      <c r="AD921" s="33"/>
      <c r="AE921" s="33"/>
      <c r="AF921" s="33"/>
      <c r="AG921" s="33"/>
      <c r="AH921" s="33"/>
      <c r="AI921" s="33"/>
      <c r="AJ921" s="33"/>
      <c r="AK921" s="33"/>
      <c r="AL921" s="33"/>
      <c r="AM921" s="33"/>
      <c r="AN921" s="33"/>
      <c r="AO921" s="33"/>
    </row>
    <row r="922" spans="1:41" ht="12.75" customHeight="1">
      <c r="A922" s="223"/>
      <c r="B922" s="224"/>
      <c r="C922" s="225"/>
      <c r="D922" s="33"/>
      <c r="E922" s="33"/>
      <c r="F922" s="33"/>
      <c r="G922" s="33"/>
      <c r="H922" s="33"/>
      <c r="I922" s="374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  <c r="AA922" s="33"/>
      <c r="AB922" s="33"/>
      <c r="AC922" s="33"/>
      <c r="AD922" s="33"/>
      <c r="AE922" s="33"/>
      <c r="AF922" s="33"/>
      <c r="AG922" s="33"/>
      <c r="AH922" s="33"/>
      <c r="AI922" s="33"/>
      <c r="AJ922" s="33"/>
      <c r="AK922" s="33"/>
      <c r="AL922" s="33"/>
      <c r="AM922" s="33"/>
      <c r="AN922" s="33"/>
      <c r="AO922" s="33"/>
    </row>
    <row r="923" spans="1:41" ht="12.75" customHeight="1">
      <c r="A923" s="223"/>
      <c r="B923" s="224"/>
      <c r="C923" s="225"/>
      <c r="D923" s="33"/>
      <c r="E923" s="33"/>
      <c r="F923" s="33"/>
      <c r="G923" s="33"/>
      <c r="H923" s="33"/>
      <c r="I923" s="374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  <c r="Z923" s="33"/>
      <c r="AA923" s="33"/>
      <c r="AB923" s="33"/>
      <c r="AC923" s="33"/>
      <c r="AD923" s="33"/>
      <c r="AE923" s="33"/>
      <c r="AF923" s="33"/>
      <c r="AG923" s="33"/>
      <c r="AH923" s="33"/>
      <c r="AI923" s="33"/>
      <c r="AJ923" s="33"/>
      <c r="AK923" s="33"/>
      <c r="AL923" s="33"/>
      <c r="AM923" s="33"/>
      <c r="AN923" s="33"/>
      <c r="AO923" s="33"/>
    </row>
    <row r="924" spans="1:41" ht="12.75" customHeight="1">
      <c r="A924" s="223"/>
      <c r="B924" s="224"/>
      <c r="C924" s="225"/>
      <c r="D924" s="33"/>
      <c r="E924" s="33"/>
      <c r="F924" s="33"/>
      <c r="G924" s="33"/>
      <c r="H924" s="33"/>
      <c r="I924" s="374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  <c r="Z924" s="33"/>
      <c r="AA924" s="33"/>
      <c r="AB924" s="33"/>
      <c r="AC924" s="33"/>
      <c r="AD924" s="33"/>
      <c r="AE924" s="33"/>
      <c r="AF924" s="33"/>
      <c r="AG924" s="33"/>
      <c r="AH924" s="33"/>
      <c r="AI924" s="33"/>
      <c r="AJ924" s="33"/>
      <c r="AK924" s="33"/>
      <c r="AL924" s="33"/>
      <c r="AM924" s="33"/>
      <c r="AN924" s="33"/>
      <c r="AO924" s="33"/>
    </row>
    <row r="925" spans="1:41" ht="12.75" customHeight="1">
      <c r="A925" s="223"/>
      <c r="B925" s="224"/>
      <c r="C925" s="225"/>
      <c r="D925" s="33"/>
      <c r="E925" s="33"/>
      <c r="F925" s="33"/>
      <c r="G925" s="33"/>
      <c r="H925" s="33"/>
      <c r="I925" s="374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  <c r="Z925" s="33"/>
      <c r="AA925" s="33"/>
      <c r="AB925" s="33"/>
      <c r="AC925" s="33"/>
      <c r="AD925" s="33"/>
      <c r="AE925" s="33"/>
      <c r="AF925" s="33"/>
      <c r="AG925" s="33"/>
      <c r="AH925" s="33"/>
      <c r="AI925" s="33"/>
      <c r="AJ925" s="33"/>
      <c r="AK925" s="33"/>
      <c r="AL925" s="33"/>
      <c r="AM925" s="33"/>
      <c r="AN925" s="33"/>
      <c r="AO925" s="33"/>
    </row>
    <row r="926" spans="1:41" ht="12.75" customHeight="1">
      <c r="A926" s="223"/>
      <c r="B926" s="224"/>
      <c r="C926" s="225"/>
      <c r="D926" s="33"/>
      <c r="E926" s="33"/>
      <c r="F926" s="33"/>
      <c r="G926" s="33"/>
      <c r="H926" s="33"/>
      <c r="I926" s="374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  <c r="Z926" s="33"/>
      <c r="AA926" s="33"/>
      <c r="AB926" s="33"/>
      <c r="AC926" s="33"/>
      <c r="AD926" s="33"/>
      <c r="AE926" s="33"/>
      <c r="AF926" s="33"/>
      <c r="AG926" s="33"/>
      <c r="AH926" s="33"/>
      <c r="AI926" s="33"/>
      <c r="AJ926" s="33"/>
      <c r="AK926" s="33"/>
      <c r="AL926" s="33"/>
      <c r="AM926" s="33"/>
      <c r="AN926" s="33"/>
      <c r="AO926" s="33"/>
    </row>
    <row r="927" spans="1:41" ht="12.75" customHeight="1">
      <c r="A927" s="223"/>
      <c r="B927" s="224"/>
      <c r="C927" s="225"/>
      <c r="D927" s="33"/>
      <c r="E927" s="33"/>
      <c r="F927" s="33"/>
      <c r="G927" s="33"/>
      <c r="H927" s="33"/>
      <c r="I927" s="374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  <c r="AA927" s="33"/>
      <c r="AB927" s="33"/>
      <c r="AC927" s="33"/>
      <c r="AD927" s="33"/>
      <c r="AE927" s="33"/>
      <c r="AF927" s="33"/>
      <c r="AG927" s="33"/>
      <c r="AH927" s="33"/>
      <c r="AI927" s="33"/>
      <c r="AJ927" s="33"/>
      <c r="AK927" s="33"/>
      <c r="AL927" s="33"/>
      <c r="AM927" s="33"/>
      <c r="AN927" s="33"/>
      <c r="AO927" s="33"/>
    </row>
    <row r="928" spans="1:41" ht="12.75" customHeight="1">
      <c r="A928" s="223"/>
      <c r="B928" s="224"/>
      <c r="C928" s="225"/>
      <c r="D928" s="33"/>
      <c r="E928" s="33"/>
      <c r="F928" s="33"/>
      <c r="G928" s="33"/>
      <c r="H928" s="33"/>
      <c r="I928" s="374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  <c r="AA928" s="33"/>
      <c r="AB928" s="33"/>
      <c r="AC928" s="33"/>
      <c r="AD928" s="33"/>
      <c r="AE928" s="33"/>
      <c r="AF928" s="33"/>
      <c r="AG928" s="33"/>
      <c r="AH928" s="33"/>
      <c r="AI928" s="33"/>
      <c r="AJ928" s="33"/>
      <c r="AK928" s="33"/>
      <c r="AL928" s="33"/>
      <c r="AM928" s="33"/>
      <c r="AN928" s="33"/>
      <c r="AO928" s="33"/>
    </row>
    <row r="929" spans="1:41" ht="12.75" customHeight="1">
      <c r="A929" s="223"/>
      <c r="B929" s="224"/>
      <c r="C929" s="225"/>
      <c r="D929" s="33"/>
      <c r="E929" s="33"/>
      <c r="F929" s="33"/>
      <c r="G929" s="33"/>
      <c r="H929" s="33"/>
      <c r="I929" s="374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  <c r="AA929" s="33"/>
      <c r="AB929" s="33"/>
      <c r="AC929" s="33"/>
      <c r="AD929" s="33"/>
      <c r="AE929" s="33"/>
      <c r="AF929" s="33"/>
      <c r="AG929" s="33"/>
      <c r="AH929" s="33"/>
      <c r="AI929" s="33"/>
      <c r="AJ929" s="33"/>
      <c r="AK929" s="33"/>
      <c r="AL929" s="33"/>
      <c r="AM929" s="33"/>
      <c r="AN929" s="33"/>
      <c r="AO929" s="33"/>
    </row>
    <row r="930" spans="1:41" ht="12.75" customHeight="1">
      <c r="A930" s="223"/>
      <c r="B930" s="224"/>
      <c r="C930" s="225"/>
      <c r="D930" s="33"/>
      <c r="E930" s="33"/>
      <c r="F930" s="33"/>
      <c r="G930" s="33"/>
      <c r="H930" s="33"/>
      <c r="I930" s="374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  <c r="Z930" s="33"/>
      <c r="AA930" s="33"/>
      <c r="AB930" s="33"/>
      <c r="AC930" s="33"/>
      <c r="AD930" s="33"/>
      <c r="AE930" s="33"/>
      <c r="AF930" s="33"/>
      <c r="AG930" s="33"/>
      <c r="AH930" s="33"/>
      <c r="AI930" s="33"/>
      <c r="AJ930" s="33"/>
      <c r="AK930" s="33"/>
      <c r="AL930" s="33"/>
      <c r="AM930" s="33"/>
      <c r="AN930" s="33"/>
      <c r="AO930" s="33"/>
    </row>
    <row r="931" spans="1:41" ht="12.75" customHeight="1">
      <c r="A931" s="223"/>
      <c r="B931" s="224"/>
      <c r="C931" s="225"/>
      <c r="D931" s="33"/>
      <c r="E931" s="33"/>
      <c r="F931" s="33"/>
      <c r="G931" s="33"/>
      <c r="H931" s="33"/>
      <c r="I931" s="374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  <c r="Z931" s="33"/>
      <c r="AA931" s="33"/>
      <c r="AB931" s="33"/>
      <c r="AC931" s="33"/>
      <c r="AD931" s="33"/>
      <c r="AE931" s="33"/>
      <c r="AF931" s="33"/>
      <c r="AG931" s="33"/>
      <c r="AH931" s="33"/>
      <c r="AI931" s="33"/>
      <c r="AJ931" s="33"/>
      <c r="AK931" s="33"/>
      <c r="AL931" s="33"/>
      <c r="AM931" s="33"/>
      <c r="AN931" s="33"/>
      <c r="AO931" s="33"/>
    </row>
    <row r="932" spans="1:41" ht="12.75" customHeight="1">
      <c r="A932" s="223"/>
      <c r="B932" s="224"/>
      <c r="C932" s="225"/>
      <c r="D932" s="33"/>
      <c r="E932" s="33"/>
      <c r="F932" s="33"/>
      <c r="G932" s="33"/>
      <c r="H932" s="33"/>
      <c r="I932" s="374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  <c r="Z932" s="33"/>
      <c r="AA932" s="33"/>
      <c r="AB932" s="33"/>
      <c r="AC932" s="33"/>
      <c r="AD932" s="33"/>
      <c r="AE932" s="33"/>
      <c r="AF932" s="33"/>
      <c r="AG932" s="33"/>
      <c r="AH932" s="33"/>
      <c r="AI932" s="33"/>
      <c r="AJ932" s="33"/>
      <c r="AK932" s="33"/>
      <c r="AL932" s="33"/>
      <c r="AM932" s="33"/>
      <c r="AN932" s="33"/>
      <c r="AO932" s="33"/>
    </row>
    <row r="933" spans="1:41" ht="12.75" customHeight="1">
      <c r="A933" s="223"/>
      <c r="B933" s="224"/>
      <c r="C933" s="225"/>
      <c r="D933" s="33"/>
      <c r="E933" s="33"/>
      <c r="F933" s="33"/>
      <c r="G933" s="33"/>
      <c r="H933" s="33"/>
      <c r="I933" s="374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  <c r="Z933" s="33"/>
      <c r="AA933" s="33"/>
      <c r="AB933" s="33"/>
      <c r="AC933" s="33"/>
      <c r="AD933" s="33"/>
      <c r="AE933" s="33"/>
      <c r="AF933" s="33"/>
      <c r="AG933" s="33"/>
      <c r="AH933" s="33"/>
      <c r="AI933" s="33"/>
      <c r="AJ933" s="33"/>
      <c r="AK933" s="33"/>
      <c r="AL933" s="33"/>
      <c r="AM933" s="33"/>
      <c r="AN933" s="33"/>
      <c r="AO933" s="33"/>
    </row>
    <row r="934" spans="1:41" ht="12.75" customHeight="1">
      <c r="A934" s="223"/>
      <c r="B934" s="224"/>
      <c r="C934" s="225"/>
      <c r="D934" s="33"/>
      <c r="E934" s="33"/>
      <c r="F934" s="33"/>
      <c r="G934" s="33"/>
      <c r="H934" s="33"/>
      <c r="I934" s="374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  <c r="Z934" s="33"/>
      <c r="AA934" s="33"/>
      <c r="AB934" s="33"/>
      <c r="AC934" s="33"/>
      <c r="AD934" s="33"/>
      <c r="AE934" s="33"/>
      <c r="AF934" s="33"/>
      <c r="AG934" s="33"/>
      <c r="AH934" s="33"/>
      <c r="AI934" s="33"/>
      <c r="AJ934" s="33"/>
      <c r="AK934" s="33"/>
      <c r="AL934" s="33"/>
      <c r="AM934" s="33"/>
      <c r="AN934" s="33"/>
      <c r="AO934" s="33"/>
    </row>
    <row r="935" spans="1:41" ht="12.75" customHeight="1">
      <c r="A935" s="223"/>
      <c r="B935" s="224"/>
      <c r="C935" s="225"/>
      <c r="D935" s="33"/>
      <c r="E935" s="33"/>
      <c r="F935" s="33"/>
      <c r="G935" s="33"/>
      <c r="H935" s="33"/>
      <c r="I935" s="374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  <c r="Z935" s="33"/>
      <c r="AA935" s="33"/>
      <c r="AB935" s="33"/>
      <c r="AC935" s="33"/>
      <c r="AD935" s="33"/>
      <c r="AE935" s="33"/>
      <c r="AF935" s="33"/>
      <c r="AG935" s="33"/>
      <c r="AH935" s="33"/>
      <c r="AI935" s="33"/>
      <c r="AJ935" s="33"/>
      <c r="AK935" s="33"/>
      <c r="AL935" s="33"/>
      <c r="AM935" s="33"/>
      <c r="AN935" s="33"/>
      <c r="AO935" s="33"/>
    </row>
    <row r="936" spans="1:41" ht="12.75" customHeight="1">
      <c r="A936" s="223"/>
      <c r="B936" s="224"/>
      <c r="C936" s="225"/>
      <c r="D936" s="33"/>
      <c r="E936" s="33"/>
      <c r="F936" s="33"/>
      <c r="G936" s="33"/>
      <c r="H936" s="33"/>
      <c r="I936" s="374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  <c r="Z936" s="33"/>
      <c r="AA936" s="33"/>
      <c r="AB936" s="33"/>
      <c r="AC936" s="33"/>
      <c r="AD936" s="33"/>
      <c r="AE936" s="33"/>
      <c r="AF936" s="33"/>
      <c r="AG936" s="33"/>
      <c r="AH936" s="33"/>
      <c r="AI936" s="33"/>
      <c r="AJ936" s="33"/>
      <c r="AK936" s="33"/>
      <c r="AL936" s="33"/>
      <c r="AM936" s="33"/>
      <c r="AN936" s="33"/>
      <c r="AO936" s="33"/>
    </row>
    <row r="937" spans="1:41" ht="12.75" customHeight="1">
      <c r="A937" s="223"/>
      <c r="B937" s="224"/>
      <c r="C937" s="225"/>
      <c r="D937" s="33"/>
      <c r="E937" s="33"/>
      <c r="F937" s="33"/>
      <c r="G937" s="33"/>
      <c r="H937" s="33"/>
      <c r="I937" s="374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  <c r="AA937" s="33"/>
      <c r="AB937" s="33"/>
      <c r="AC937" s="33"/>
      <c r="AD937" s="33"/>
      <c r="AE937" s="33"/>
      <c r="AF937" s="33"/>
      <c r="AG937" s="33"/>
      <c r="AH937" s="33"/>
      <c r="AI937" s="33"/>
      <c r="AJ937" s="33"/>
      <c r="AK937" s="33"/>
      <c r="AL937" s="33"/>
      <c r="AM937" s="33"/>
      <c r="AN937" s="33"/>
      <c r="AO937" s="33"/>
    </row>
    <row r="938" spans="1:41" ht="12.75" customHeight="1">
      <c r="A938" s="223"/>
      <c r="B938" s="224"/>
      <c r="C938" s="225"/>
      <c r="D938" s="33"/>
      <c r="E938" s="33"/>
      <c r="F938" s="33"/>
      <c r="G938" s="33"/>
      <c r="H938" s="33"/>
      <c r="I938" s="374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  <c r="AA938" s="33"/>
      <c r="AB938" s="33"/>
      <c r="AC938" s="33"/>
      <c r="AD938" s="33"/>
      <c r="AE938" s="33"/>
      <c r="AF938" s="33"/>
      <c r="AG938" s="33"/>
      <c r="AH938" s="33"/>
      <c r="AI938" s="33"/>
      <c r="AJ938" s="33"/>
      <c r="AK938" s="33"/>
      <c r="AL938" s="33"/>
      <c r="AM938" s="33"/>
      <c r="AN938" s="33"/>
      <c r="AO938" s="33"/>
    </row>
    <row r="939" spans="1:41" ht="12.75" customHeight="1">
      <c r="A939" s="223"/>
      <c r="B939" s="224"/>
      <c r="C939" s="225"/>
      <c r="D939" s="33"/>
      <c r="E939" s="33"/>
      <c r="F939" s="33"/>
      <c r="G939" s="33"/>
      <c r="H939" s="33"/>
      <c r="I939" s="374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  <c r="AA939" s="33"/>
      <c r="AB939" s="33"/>
      <c r="AC939" s="33"/>
      <c r="AD939" s="33"/>
      <c r="AE939" s="33"/>
      <c r="AF939" s="33"/>
      <c r="AG939" s="33"/>
      <c r="AH939" s="33"/>
      <c r="AI939" s="33"/>
      <c r="AJ939" s="33"/>
      <c r="AK939" s="33"/>
      <c r="AL939" s="33"/>
      <c r="AM939" s="33"/>
      <c r="AN939" s="33"/>
      <c r="AO939" s="33"/>
    </row>
    <row r="940" spans="1:41" ht="12.75" customHeight="1">
      <c r="A940" s="223"/>
      <c r="B940" s="224"/>
      <c r="C940" s="225"/>
      <c r="D940" s="33"/>
      <c r="E940" s="33"/>
      <c r="F940" s="33"/>
      <c r="G940" s="33"/>
      <c r="H940" s="33"/>
      <c r="I940" s="374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  <c r="Z940" s="33"/>
      <c r="AA940" s="33"/>
      <c r="AB940" s="33"/>
      <c r="AC940" s="33"/>
      <c r="AD940" s="33"/>
      <c r="AE940" s="33"/>
      <c r="AF940" s="33"/>
      <c r="AG940" s="33"/>
      <c r="AH940" s="33"/>
      <c r="AI940" s="33"/>
      <c r="AJ940" s="33"/>
      <c r="AK940" s="33"/>
      <c r="AL940" s="33"/>
      <c r="AM940" s="33"/>
      <c r="AN940" s="33"/>
      <c r="AO940" s="33"/>
    </row>
    <row r="941" spans="1:41" ht="12.75" customHeight="1">
      <c r="A941" s="223"/>
      <c r="B941" s="224"/>
      <c r="C941" s="225"/>
      <c r="D941" s="33"/>
      <c r="E941" s="33"/>
      <c r="F941" s="33"/>
      <c r="G941" s="33"/>
      <c r="H941" s="33"/>
      <c r="I941" s="374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  <c r="Z941" s="33"/>
      <c r="AA941" s="33"/>
      <c r="AB941" s="33"/>
      <c r="AC941" s="33"/>
      <c r="AD941" s="33"/>
      <c r="AE941" s="33"/>
      <c r="AF941" s="33"/>
      <c r="AG941" s="33"/>
      <c r="AH941" s="33"/>
      <c r="AI941" s="33"/>
      <c r="AJ941" s="33"/>
      <c r="AK941" s="33"/>
      <c r="AL941" s="33"/>
      <c r="AM941" s="33"/>
      <c r="AN941" s="33"/>
      <c r="AO941" s="33"/>
    </row>
    <row r="942" spans="1:41" ht="12.75" customHeight="1">
      <c r="A942" s="223"/>
      <c r="B942" s="224"/>
      <c r="C942" s="225"/>
      <c r="D942" s="33"/>
      <c r="E942" s="33"/>
      <c r="F942" s="33"/>
      <c r="G942" s="33"/>
      <c r="H942" s="33"/>
      <c r="I942" s="374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  <c r="Z942" s="33"/>
      <c r="AA942" s="33"/>
      <c r="AB942" s="33"/>
      <c r="AC942" s="33"/>
      <c r="AD942" s="33"/>
      <c r="AE942" s="33"/>
      <c r="AF942" s="33"/>
      <c r="AG942" s="33"/>
      <c r="AH942" s="33"/>
      <c r="AI942" s="33"/>
      <c r="AJ942" s="33"/>
      <c r="AK942" s="33"/>
      <c r="AL942" s="33"/>
      <c r="AM942" s="33"/>
      <c r="AN942" s="33"/>
      <c r="AO942" s="33"/>
    </row>
    <row r="943" spans="1:41" ht="12.75" customHeight="1">
      <c r="A943" s="223"/>
      <c r="B943" s="224"/>
      <c r="C943" s="225"/>
      <c r="D943" s="33"/>
      <c r="E943" s="33"/>
      <c r="F943" s="33"/>
      <c r="G943" s="33"/>
      <c r="H943" s="33"/>
      <c r="I943" s="374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  <c r="Z943" s="33"/>
      <c r="AA943" s="33"/>
      <c r="AB943" s="33"/>
      <c r="AC943" s="33"/>
      <c r="AD943" s="33"/>
      <c r="AE943" s="33"/>
      <c r="AF943" s="33"/>
      <c r="AG943" s="33"/>
      <c r="AH943" s="33"/>
      <c r="AI943" s="33"/>
      <c r="AJ943" s="33"/>
      <c r="AK943" s="33"/>
      <c r="AL943" s="33"/>
      <c r="AM943" s="33"/>
      <c r="AN943" s="33"/>
      <c r="AO943" s="33"/>
    </row>
    <row r="944" spans="1:41" ht="12.75" customHeight="1">
      <c r="A944" s="223"/>
      <c r="B944" s="224"/>
      <c r="C944" s="225"/>
      <c r="D944" s="33"/>
      <c r="E944" s="33"/>
      <c r="F944" s="33"/>
      <c r="G944" s="33"/>
      <c r="H944" s="33"/>
      <c r="I944" s="374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  <c r="Z944" s="33"/>
      <c r="AA944" s="33"/>
      <c r="AB944" s="33"/>
      <c r="AC944" s="33"/>
      <c r="AD944" s="33"/>
      <c r="AE944" s="33"/>
      <c r="AF944" s="33"/>
      <c r="AG944" s="33"/>
      <c r="AH944" s="33"/>
      <c r="AI944" s="33"/>
      <c r="AJ944" s="33"/>
      <c r="AK944" s="33"/>
      <c r="AL944" s="33"/>
      <c r="AM944" s="33"/>
      <c r="AN944" s="33"/>
      <c r="AO944" s="33"/>
    </row>
    <row r="945" spans="1:41" ht="12.75" customHeight="1">
      <c r="A945" s="223"/>
      <c r="B945" s="224"/>
      <c r="C945" s="225"/>
      <c r="D945" s="33"/>
      <c r="E945" s="33"/>
      <c r="F945" s="33"/>
      <c r="G945" s="33"/>
      <c r="H945" s="33"/>
      <c r="I945" s="374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  <c r="Z945" s="33"/>
      <c r="AA945" s="33"/>
      <c r="AB945" s="33"/>
      <c r="AC945" s="33"/>
      <c r="AD945" s="33"/>
      <c r="AE945" s="33"/>
      <c r="AF945" s="33"/>
      <c r="AG945" s="33"/>
      <c r="AH945" s="33"/>
      <c r="AI945" s="33"/>
      <c r="AJ945" s="33"/>
      <c r="AK945" s="33"/>
      <c r="AL945" s="33"/>
      <c r="AM945" s="33"/>
      <c r="AN945" s="33"/>
      <c r="AO945" s="33"/>
    </row>
    <row r="946" spans="1:41" ht="12.75" customHeight="1">
      <c r="A946" s="223"/>
      <c r="B946" s="224"/>
      <c r="C946" s="225"/>
      <c r="D946" s="33"/>
      <c r="E946" s="33"/>
      <c r="F946" s="33"/>
      <c r="G946" s="33"/>
      <c r="H946" s="33"/>
      <c r="I946" s="374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  <c r="Z946" s="33"/>
      <c r="AA946" s="33"/>
      <c r="AB946" s="33"/>
      <c r="AC946" s="33"/>
      <c r="AD946" s="33"/>
      <c r="AE946" s="33"/>
      <c r="AF946" s="33"/>
      <c r="AG946" s="33"/>
      <c r="AH946" s="33"/>
      <c r="AI946" s="33"/>
      <c r="AJ946" s="33"/>
      <c r="AK946" s="33"/>
      <c r="AL946" s="33"/>
      <c r="AM946" s="33"/>
      <c r="AN946" s="33"/>
      <c r="AO946" s="33"/>
    </row>
    <row r="947" spans="1:41" ht="12.75" customHeight="1">
      <c r="A947" s="223"/>
      <c r="B947" s="224"/>
      <c r="C947" s="225"/>
      <c r="D947" s="33"/>
      <c r="E947" s="33"/>
      <c r="F947" s="33"/>
      <c r="G947" s="33"/>
      <c r="H947" s="33"/>
      <c r="I947" s="374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  <c r="AA947" s="33"/>
      <c r="AB947" s="33"/>
      <c r="AC947" s="33"/>
      <c r="AD947" s="33"/>
      <c r="AE947" s="33"/>
      <c r="AF947" s="33"/>
      <c r="AG947" s="33"/>
      <c r="AH947" s="33"/>
      <c r="AI947" s="33"/>
      <c r="AJ947" s="33"/>
      <c r="AK947" s="33"/>
      <c r="AL947" s="33"/>
      <c r="AM947" s="33"/>
      <c r="AN947" s="33"/>
      <c r="AO947" s="33"/>
    </row>
    <row r="948" spans="1:41" ht="12.75" customHeight="1">
      <c r="A948" s="223"/>
      <c r="B948" s="224"/>
      <c r="C948" s="225"/>
      <c r="D948" s="33"/>
      <c r="E948" s="33"/>
      <c r="F948" s="33"/>
      <c r="G948" s="33"/>
      <c r="H948" s="33"/>
      <c r="I948" s="374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  <c r="AA948" s="33"/>
      <c r="AB948" s="33"/>
      <c r="AC948" s="33"/>
      <c r="AD948" s="33"/>
      <c r="AE948" s="33"/>
      <c r="AF948" s="33"/>
      <c r="AG948" s="33"/>
      <c r="AH948" s="33"/>
      <c r="AI948" s="33"/>
      <c r="AJ948" s="33"/>
      <c r="AK948" s="33"/>
      <c r="AL948" s="33"/>
      <c r="AM948" s="33"/>
      <c r="AN948" s="33"/>
      <c r="AO948" s="33"/>
    </row>
    <row r="949" spans="1:41" ht="12.75" customHeight="1">
      <c r="A949" s="223"/>
      <c r="B949" s="224"/>
      <c r="C949" s="225"/>
      <c r="D949" s="33"/>
      <c r="E949" s="33"/>
      <c r="F949" s="33"/>
      <c r="G949" s="33"/>
      <c r="H949" s="33"/>
      <c r="I949" s="374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  <c r="Z949" s="33"/>
      <c r="AA949" s="33"/>
      <c r="AB949" s="33"/>
      <c r="AC949" s="33"/>
      <c r="AD949" s="33"/>
      <c r="AE949" s="33"/>
      <c r="AF949" s="33"/>
      <c r="AG949" s="33"/>
      <c r="AH949" s="33"/>
      <c r="AI949" s="33"/>
      <c r="AJ949" s="33"/>
      <c r="AK949" s="33"/>
      <c r="AL949" s="33"/>
      <c r="AM949" s="33"/>
      <c r="AN949" s="33"/>
      <c r="AO949" s="33"/>
    </row>
    <row r="950" spans="1:41" ht="12.75" customHeight="1">
      <c r="A950" s="223"/>
      <c r="B950" s="224"/>
      <c r="C950" s="225"/>
      <c r="D950" s="33"/>
      <c r="E950" s="33"/>
      <c r="F950" s="33"/>
      <c r="G950" s="33"/>
      <c r="H950" s="33"/>
      <c r="I950" s="374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  <c r="AA950" s="33"/>
      <c r="AB950" s="33"/>
      <c r="AC950" s="33"/>
      <c r="AD950" s="33"/>
      <c r="AE950" s="33"/>
      <c r="AF950" s="33"/>
      <c r="AG950" s="33"/>
      <c r="AH950" s="33"/>
      <c r="AI950" s="33"/>
      <c r="AJ950" s="33"/>
      <c r="AK950" s="33"/>
      <c r="AL950" s="33"/>
      <c r="AM950" s="33"/>
      <c r="AN950" s="33"/>
      <c r="AO950" s="33"/>
    </row>
    <row r="951" spans="1:41" ht="12.75" customHeight="1">
      <c r="A951" s="223"/>
      <c r="B951" s="224"/>
      <c r="C951" s="225"/>
      <c r="D951" s="33"/>
      <c r="E951" s="33"/>
      <c r="F951" s="33"/>
      <c r="G951" s="33"/>
      <c r="H951" s="33"/>
      <c r="I951" s="374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  <c r="Z951" s="33"/>
      <c r="AA951" s="33"/>
      <c r="AB951" s="33"/>
      <c r="AC951" s="33"/>
      <c r="AD951" s="33"/>
      <c r="AE951" s="33"/>
      <c r="AF951" s="33"/>
      <c r="AG951" s="33"/>
      <c r="AH951" s="33"/>
      <c r="AI951" s="33"/>
      <c r="AJ951" s="33"/>
      <c r="AK951" s="33"/>
      <c r="AL951" s="33"/>
      <c r="AM951" s="33"/>
      <c r="AN951" s="33"/>
      <c r="AO951" s="33"/>
    </row>
    <row r="952" spans="1:41" ht="12.75" customHeight="1">
      <c r="A952" s="223"/>
      <c r="B952" s="224"/>
      <c r="C952" s="225"/>
      <c r="D952" s="33"/>
      <c r="E952" s="33"/>
      <c r="F952" s="33"/>
      <c r="G952" s="33"/>
      <c r="H952" s="33"/>
      <c r="I952" s="374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  <c r="Z952" s="33"/>
      <c r="AA952" s="33"/>
      <c r="AB952" s="33"/>
      <c r="AC952" s="33"/>
      <c r="AD952" s="33"/>
      <c r="AE952" s="33"/>
      <c r="AF952" s="33"/>
      <c r="AG952" s="33"/>
      <c r="AH952" s="33"/>
      <c r="AI952" s="33"/>
      <c r="AJ952" s="33"/>
      <c r="AK952" s="33"/>
      <c r="AL952" s="33"/>
      <c r="AM952" s="33"/>
      <c r="AN952" s="33"/>
      <c r="AO952" s="33"/>
    </row>
    <row r="953" spans="1:41" ht="12.75" customHeight="1">
      <c r="A953" s="223"/>
      <c r="B953" s="224"/>
      <c r="C953" s="225"/>
      <c r="D953" s="33"/>
      <c r="E953" s="33"/>
      <c r="F953" s="33"/>
      <c r="G953" s="33"/>
      <c r="H953" s="33"/>
      <c r="I953" s="374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  <c r="Z953" s="33"/>
      <c r="AA953" s="33"/>
      <c r="AB953" s="33"/>
      <c r="AC953" s="33"/>
      <c r="AD953" s="33"/>
      <c r="AE953" s="33"/>
      <c r="AF953" s="33"/>
      <c r="AG953" s="33"/>
      <c r="AH953" s="33"/>
      <c r="AI953" s="33"/>
      <c r="AJ953" s="33"/>
      <c r="AK953" s="33"/>
      <c r="AL953" s="33"/>
      <c r="AM953" s="33"/>
      <c r="AN953" s="33"/>
      <c r="AO953" s="33"/>
    </row>
    <row r="954" spans="1:41" ht="12.75" customHeight="1">
      <c r="A954" s="223"/>
      <c r="B954" s="224"/>
      <c r="C954" s="225"/>
      <c r="D954" s="33"/>
      <c r="E954" s="33"/>
      <c r="F954" s="33"/>
      <c r="G954" s="33"/>
      <c r="H954" s="33"/>
      <c r="I954" s="374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  <c r="Z954" s="33"/>
      <c r="AA954" s="33"/>
      <c r="AB954" s="33"/>
      <c r="AC954" s="33"/>
      <c r="AD954" s="33"/>
      <c r="AE954" s="33"/>
      <c r="AF954" s="33"/>
      <c r="AG954" s="33"/>
      <c r="AH954" s="33"/>
      <c r="AI954" s="33"/>
      <c r="AJ954" s="33"/>
      <c r="AK954" s="33"/>
      <c r="AL954" s="33"/>
      <c r="AM954" s="33"/>
      <c r="AN954" s="33"/>
      <c r="AO954" s="33"/>
    </row>
    <row r="955" spans="1:41" ht="12.75" customHeight="1">
      <c r="A955" s="223"/>
      <c r="B955" s="224"/>
      <c r="C955" s="225"/>
      <c r="D955" s="33"/>
      <c r="E955" s="33"/>
      <c r="F955" s="33"/>
      <c r="G955" s="33"/>
      <c r="H955" s="33"/>
      <c r="I955" s="374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  <c r="Z955" s="33"/>
      <c r="AA955" s="33"/>
      <c r="AB955" s="33"/>
      <c r="AC955" s="33"/>
      <c r="AD955" s="33"/>
      <c r="AE955" s="33"/>
      <c r="AF955" s="33"/>
      <c r="AG955" s="33"/>
      <c r="AH955" s="33"/>
      <c r="AI955" s="33"/>
      <c r="AJ955" s="33"/>
      <c r="AK955" s="33"/>
      <c r="AL955" s="33"/>
      <c r="AM955" s="33"/>
      <c r="AN955" s="33"/>
      <c r="AO955" s="33"/>
    </row>
    <row r="956" spans="1:41" ht="12.75" customHeight="1">
      <c r="A956" s="223"/>
      <c r="B956" s="224"/>
      <c r="C956" s="225"/>
      <c r="D956" s="33"/>
      <c r="E956" s="33"/>
      <c r="F956" s="33"/>
      <c r="G956" s="33"/>
      <c r="H956" s="33"/>
      <c r="I956" s="374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  <c r="Z956" s="33"/>
      <c r="AA956" s="33"/>
      <c r="AB956" s="33"/>
      <c r="AC956" s="33"/>
      <c r="AD956" s="33"/>
      <c r="AE956" s="33"/>
      <c r="AF956" s="33"/>
      <c r="AG956" s="33"/>
      <c r="AH956" s="33"/>
      <c r="AI956" s="33"/>
      <c r="AJ956" s="33"/>
      <c r="AK956" s="33"/>
      <c r="AL956" s="33"/>
      <c r="AM956" s="33"/>
      <c r="AN956" s="33"/>
      <c r="AO956" s="33"/>
    </row>
    <row r="957" spans="1:41" ht="12.75" customHeight="1">
      <c r="A957" s="223"/>
      <c r="B957" s="224"/>
      <c r="C957" s="225"/>
      <c r="D957" s="33"/>
      <c r="E957" s="33"/>
      <c r="F957" s="33"/>
      <c r="G957" s="33"/>
      <c r="H957" s="33"/>
      <c r="I957" s="374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  <c r="Z957" s="33"/>
      <c r="AA957" s="33"/>
      <c r="AB957" s="33"/>
      <c r="AC957" s="33"/>
      <c r="AD957" s="33"/>
      <c r="AE957" s="33"/>
      <c r="AF957" s="33"/>
      <c r="AG957" s="33"/>
      <c r="AH957" s="33"/>
      <c r="AI957" s="33"/>
      <c r="AJ957" s="33"/>
      <c r="AK957" s="33"/>
      <c r="AL957" s="33"/>
      <c r="AM957" s="33"/>
      <c r="AN957" s="33"/>
      <c r="AO957" s="33"/>
    </row>
    <row r="958" spans="1:41" ht="12.75" customHeight="1">
      <c r="A958" s="223"/>
      <c r="B958" s="224"/>
      <c r="C958" s="225"/>
      <c r="D958" s="33"/>
      <c r="E958" s="33"/>
      <c r="F958" s="33"/>
      <c r="G958" s="33"/>
      <c r="H958" s="33"/>
      <c r="I958" s="374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  <c r="Z958" s="33"/>
      <c r="AA958" s="33"/>
      <c r="AB958" s="33"/>
      <c r="AC958" s="33"/>
      <c r="AD958" s="33"/>
      <c r="AE958" s="33"/>
      <c r="AF958" s="33"/>
      <c r="AG958" s="33"/>
      <c r="AH958" s="33"/>
      <c r="AI958" s="33"/>
      <c r="AJ958" s="33"/>
      <c r="AK958" s="33"/>
      <c r="AL958" s="33"/>
      <c r="AM958" s="33"/>
      <c r="AN958" s="33"/>
      <c r="AO958" s="33"/>
    </row>
    <row r="959" spans="1:41" ht="12.75" customHeight="1">
      <c r="A959" s="223"/>
      <c r="B959" s="224"/>
      <c r="C959" s="225"/>
      <c r="D959" s="33"/>
      <c r="E959" s="33"/>
      <c r="F959" s="33"/>
      <c r="G959" s="33"/>
      <c r="H959" s="33"/>
      <c r="I959" s="374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  <c r="AA959" s="33"/>
      <c r="AB959" s="33"/>
      <c r="AC959" s="33"/>
      <c r="AD959" s="33"/>
      <c r="AE959" s="33"/>
      <c r="AF959" s="33"/>
      <c r="AG959" s="33"/>
      <c r="AH959" s="33"/>
      <c r="AI959" s="33"/>
      <c r="AJ959" s="33"/>
      <c r="AK959" s="33"/>
      <c r="AL959" s="33"/>
      <c r="AM959" s="33"/>
      <c r="AN959" s="33"/>
      <c r="AO959" s="33"/>
    </row>
    <row r="960" spans="1:41" ht="12.75" customHeight="1">
      <c r="A960" s="223"/>
      <c r="B960" s="224"/>
      <c r="C960" s="225"/>
      <c r="D960" s="33"/>
      <c r="E960" s="33"/>
      <c r="F960" s="33"/>
      <c r="G960" s="33"/>
      <c r="H960" s="33"/>
      <c r="I960" s="374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  <c r="Y960" s="33"/>
      <c r="Z960" s="33"/>
      <c r="AA960" s="33"/>
      <c r="AB960" s="33"/>
      <c r="AC960" s="33"/>
      <c r="AD960" s="33"/>
      <c r="AE960" s="33"/>
      <c r="AF960" s="33"/>
      <c r="AG960" s="33"/>
      <c r="AH960" s="33"/>
      <c r="AI960" s="33"/>
      <c r="AJ960" s="33"/>
      <c r="AK960" s="33"/>
      <c r="AL960" s="33"/>
      <c r="AM960" s="33"/>
      <c r="AN960" s="33"/>
      <c r="AO960" s="33"/>
    </row>
    <row r="961" spans="1:41" ht="12.75" customHeight="1">
      <c r="A961" s="223"/>
      <c r="B961" s="224"/>
      <c r="C961" s="225"/>
      <c r="D961" s="33"/>
      <c r="E961" s="33"/>
      <c r="F961" s="33"/>
      <c r="G961" s="33"/>
      <c r="H961" s="33"/>
      <c r="I961" s="374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33"/>
      <c r="Z961" s="33"/>
      <c r="AA961" s="33"/>
      <c r="AB961" s="33"/>
      <c r="AC961" s="33"/>
      <c r="AD961" s="33"/>
      <c r="AE961" s="33"/>
      <c r="AF961" s="33"/>
      <c r="AG961" s="33"/>
      <c r="AH961" s="33"/>
      <c r="AI961" s="33"/>
      <c r="AJ961" s="33"/>
      <c r="AK961" s="33"/>
      <c r="AL961" s="33"/>
      <c r="AM961" s="33"/>
      <c r="AN961" s="33"/>
      <c r="AO961" s="33"/>
    </row>
    <row r="962" spans="1:41" ht="12.75" customHeight="1">
      <c r="A962" s="223"/>
      <c r="B962" s="224"/>
      <c r="C962" s="225"/>
      <c r="D962" s="33"/>
      <c r="E962" s="33"/>
      <c r="F962" s="33"/>
      <c r="G962" s="33"/>
      <c r="H962" s="33"/>
      <c r="I962" s="374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33"/>
      <c r="Z962" s="33"/>
      <c r="AA962" s="33"/>
      <c r="AB962" s="33"/>
      <c r="AC962" s="33"/>
      <c r="AD962" s="33"/>
      <c r="AE962" s="33"/>
      <c r="AF962" s="33"/>
      <c r="AG962" s="33"/>
      <c r="AH962" s="33"/>
      <c r="AI962" s="33"/>
      <c r="AJ962" s="33"/>
      <c r="AK962" s="33"/>
      <c r="AL962" s="33"/>
      <c r="AM962" s="33"/>
      <c r="AN962" s="33"/>
      <c r="AO962" s="33"/>
    </row>
    <row r="963" spans="1:41" ht="12.75" customHeight="1">
      <c r="A963" s="223"/>
      <c r="B963" s="224"/>
      <c r="C963" s="225"/>
      <c r="D963" s="33"/>
      <c r="E963" s="33"/>
      <c r="F963" s="33"/>
      <c r="G963" s="33"/>
      <c r="H963" s="33"/>
      <c r="I963" s="374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33"/>
      <c r="Z963" s="33"/>
      <c r="AA963" s="33"/>
      <c r="AB963" s="33"/>
      <c r="AC963" s="33"/>
      <c r="AD963" s="33"/>
      <c r="AE963" s="33"/>
      <c r="AF963" s="33"/>
      <c r="AG963" s="33"/>
      <c r="AH963" s="33"/>
      <c r="AI963" s="33"/>
      <c r="AJ963" s="33"/>
      <c r="AK963" s="33"/>
      <c r="AL963" s="33"/>
      <c r="AM963" s="33"/>
      <c r="AN963" s="33"/>
      <c r="AO963" s="33"/>
    </row>
    <row r="964" spans="1:41" ht="12.75" customHeight="1">
      <c r="A964" s="223"/>
      <c r="B964" s="224"/>
      <c r="C964" s="225"/>
      <c r="D964" s="33"/>
      <c r="E964" s="33"/>
      <c r="F964" s="33"/>
      <c r="G964" s="33"/>
      <c r="H964" s="33"/>
      <c r="I964" s="374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  <c r="Y964" s="33"/>
      <c r="Z964" s="33"/>
      <c r="AA964" s="33"/>
      <c r="AB964" s="33"/>
      <c r="AC964" s="33"/>
      <c r="AD964" s="33"/>
      <c r="AE964" s="33"/>
      <c r="AF964" s="33"/>
      <c r="AG964" s="33"/>
      <c r="AH964" s="33"/>
      <c r="AI964" s="33"/>
      <c r="AJ964" s="33"/>
      <c r="AK964" s="33"/>
      <c r="AL964" s="33"/>
      <c r="AM964" s="33"/>
      <c r="AN964" s="33"/>
      <c r="AO964" s="33"/>
    </row>
    <row r="965" spans="1:41" ht="12.75" customHeight="1">
      <c r="A965" s="223"/>
      <c r="B965" s="224"/>
      <c r="C965" s="225"/>
      <c r="D965" s="33"/>
      <c r="E965" s="33"/>
      <c r="F965" s="33"/>
      <c r="G965" s="33"/>
      <c r="H965" s="33"/>
      <c r="I965" s="374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33"/>
      <c r="Z965" s="33"/>
      <c r="AA965" s="33"/>
      <c r="AB965" s="33"/>
      <c r="AC965" s="33"/>
      <c r="AD965" s="33"/>
      <c r="AE965" s="33"/>
      <c r="AF965" s="33"/>
      <c r="AG965" s="33"/>
      <c r="AH965" s="33"/>
      <c r="AI965" s="33"/>
      <c r="AJ965" s="33"/>
      <c r="AK965" s="33"/>
      <c r="AL965" s="33"/>
      <c r="AM965" s="33"/>
      <c r="AN965" s="33"/>
      <c r="AO965" s="33"/>
    </row>
    <row r="966" spans="1:41" ht="12.75" customHeight="1">
      <c r="A966" s="223"/>
      <c r="B966" s="224"/>
      <c r="C966" s="225"/>
      <c r="D966" s="33"/>
      <c r="E966" s="33"/>
      <c r="F966" s="33"/>
      <c r="G966" s="33"/>
      <c r="H966" s="33"/>
      <c r="I966" s="374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3"/>
      <c r="Y966" s="33"/>
      <c r="Z966" s="33"/>
      <c r="AA966" s="33"/>
      <c r="AB966" s="33"/>
      <c r="AC966" s="33"/>
      <c r="AD966" s="33"/>
      <c r="AE966" s="33"/>
      <c r="AF966" s="33"/>
      <c r="AG966" s="33"/>
      <c r="AH966" s="33"/>
      <c r="AI966" s="33"/>
      <c r="AJ966" s="33"/>
      <c r="AK966" s="33"/>
      <c r="AL966" s="33"/>
      <c r="AM966" s="33"/>
      <c r="AN966" s="33"/>
      <c r="AO966" s="33"/>
    </row>
    <row r="967" spans="1:41" ht="12.75" customHeight="1">
      <c r="A967" s="223"/>
      <c r="B967" s="224"/>
      <c r="C967" s="225"/>
      <c r="D967" s="33"/>
      <c r="E967" s="33"/>
      <c r="F967" s="33"/>
      <c r="G967" s="33"/>
      <c r="H967" s="33"/>
      <c r="I967" s="374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  <c r="AA967" s="33"/>
      <c r="AB967" s="33"/>
      <c r="AC967" s="33"/>
      <c r="AD967" s="33"/>
      <c r="AE967" s="33"/>
      <c r="AF967" s="33"/>
      <c r="AG967" s="33"/>
      <c r="AH967" s="33"/>
      <c r="AI967" s="33"/>
      <c r="AJ967" s="33"/>
      <c r="AK967" s="33"/>
      <c r="AL967" s="33"/>
      <c r="AM967" s="33"/>
      <c r="AN967" s="33"/>
      <c r="AO967" s="33"/>
    </row>
    <row r="968" spans="1:41" ht="12.75" customHeight="1">
      <c r="A968" s="223"/>
      <c r="B968" s="224"/>
      <c r="C968" s="225"/>
      <c r="D968" s="33"/>
      <c r="E968" s="33"/>
      <c r="F968" s="33"/>
      <c r="G968" s="33"/>
      <c r="H968" s="33"/>
      <c r="I968" s="374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  <c r="Z968" s="33"/>
      <c r="AA968" s="33"/>
      <c r="AB968" s="33"/>
      <c r="AC968" s="33"/>
      <c r="AD968" s="33"/>
      <c r="AE968" s="33"/>
      <c r="AF968" s="33"/>
      <c r="AG968" s="33"/>
      <c r="AH968" s="33"/>
      <c r="AI968" s="33"/>
      <c r="AJ968" s="33"/>
      <c r="AK968" s="33"/>
      <c r="AL968" s="33"/>
      <c r="AM968" s="33"/>
      <c r="AN968" s="33"/>
      <c r="AO968" s="33"/>
    </row>
    <row r="969" spans="1:41" ht="12.75" customHeight="1">
      <c r="A969" s="223"/>
      <c r="B969" s="224"/>
      <c r="C969" s="225"/>
      <c r="D969" s="33"/>
      <c r="E969" s="33"/>
      <c r="F969" s="33"/>
      <c r="G969" s="33"/>
      <c r="H969" s="33"/>
      <c r="I969" s="374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  <c r="AA969" s="33"/>
      <c r="AB969" s="33"/>
      <c r="AC969" s="33"/>
      <c r="AD969" s="33"/>
      <c r="AE969" s="33"/>
      <c r="AF969" s="33"/>
      <c r="AG969" s="33"/>
      <c r="AH969" s="33"/>
      <c r="AI969" s="33"/>
      <c r="AJ969" s="33"/>
      <c r="AK969" s="33"/>
      <c r="AL969" s="33"/>
      <c r="AM969" s="33"/>
      <c r="AN969" s="33"/>
      <c r="AO969" s="33"/>
    </row>
    <row r="970" spans="1:41" ht="12.75" customHeight="1">
      <c r="A970" s="223"/>
      <c r="B970" s="224"/>
      <c r="C970" s="225"/>
      <c r="D970" s="33"/>
      <c r="E970" s="33"/>
      <c r="F970" s="33"/>
      <c r="G970" s="33"/>
      <c r="H970" s="33"/>
      <c r="I970" s="374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  <c r="Z970" s="33"/>
      <c r="AA970" s="33"/>
      <c r="AB970" s="33"/>
      <c r="AC970" s="33"/>
      <c r="AD970" s="33"/>
      <c r="AE970" s="33"/>
      <c r="AF970" s="33"/>
      <c r="AG970" s="33"/>
      <c r="AH970" s="33"/>
      <c r="AI970" s="33"/>
      <c r="AJ970" s="33"/>
      <c r="AK970" s="33"/>
      <c r="AL970" s="33"/>
      <c r="AM970" s="33"/>
      <c r="AN970" s="33"/>
      <c r="AO970" s="33"/>
    </row>
    <row r="971" spans="1:41" ht="12.75" customHeight="1">
      <c r="A971" s="223"/>
      <c r="B971" s="224"/>
      <c r="C971" s="225"/>
      <c r="D971" s="33"/>
      <c r="E971" s="33"/>
      <c r="F971" s="33"/>
      <c r="G971" s="33"/>
      <c r="H971" s="33"/>
      <c r="I971" s="374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  <c r="Y971" s="33"/>
      <c r="Z971" s="33"/>
      <c r="AA971" s="33"/>
      <c r="AB971" s="33"/>
      <c r="AC971" s="33"/>
      <c r="AD971" s="33"/>
      <c r="AE971" s="33"/>
      <c r="AF971" s="33"/>
      <c r="AG971" s="33"/>
      <c r="AH971" s="33"/>
      <c r="AI971" s="33"/>
      <c r="AJ971" s="33"/>
      <c r="AK971" s="33"/>
      <c r="AL971" s="33"/>
      <c r="AM971" s="33"/>
      <c r="AN971" s="33"/>
      <c r="AO971" s="33"/>
    </row>
    <row r="972" spans="1:41" ht="12.75" customHeight="1">
      <c r="A972" s="223"/>
      <c r="B972" s="224"/>
      <c r="C972" s="225"/>
      <c r="D972" s="33"/>
      <c r="E972" s="33"/>
      <c r="F972" s="33"/>
      <c r="G972" s="33"/>
      <c r="H972" s="33"/>
      <c r="I972" s="374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3"/>
      <c r="Y972" s="33"/>
      <c r="Z972" s="33"/>
      <c r="AA972" s="33"/>
      <c r="AB972" s="33"/>
      <c r="AC972" s="33"/>
      <c r="AD972" s="33"/>
      <c r="AE972" s="33"/>
      <c r="AF972" s="33"/>
      <c r="AG972" s="33"/>
      <c r="AH972" s="33"/>
      <c r="AI972" s="33"/>
      <c r="AJ972" s="33"/>
      <c r="AK972" s="33"/>
      <c r="AL972" s="33"/>
      <c r="AM972" s="33"/>
      <c r="AN972" s="33"/>
      <c r="AO972" s="33"/>
    </row>
    <row r="973" spans="1:41" ht="12.75" customHeight="1">
      <c r="A973" s="223"/>
      <c r="B973" s="224"/>
      <c r="C973" s="225"/>
      <c r="D973" s="33"/>
      <c r="E973" s="33"/>
      <c r="F973" s="33"/>
      <c r="G973" s="33"/>
      <c r="H973" s="33"/>
      <c r="I973" s="374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  <c r="Z973" s="33"/>
      <c r="AA973" s="33"/>
      <c r="AB973" s="33"/>
      <c r="AC973" s="33"/>
      <c r="AD973" s="33"/>
      <c r="AE973" s="33"/>
      <c r="AF973" s="33"/>
      <c r="AG973" s="33"/>
      <c r="AH973" s="33"/>
      <c r="AI973" s="33"/>
      <c r="AJ973" s="33"/>
      <c r="AK973" s="33"/>
      <c r="AL973" s="33"/>
      <c r="AM973" s="33"/>
      <c r="AN973" s="33"/>
      <c r="AO973" s="33"/>
    </row>
    <row r="974" spans="1:41" ht="12.75" customHeight="1">
      <c r="A974" s="223"/>
      <c r="B974" s="224"/>
      <c r="C974" s="225"/>
      <c r="D974" s="33"/>
      <c r="E974" s="33"/>
      <c r="F974" s="33"/>
      <c r="G974" s="33"/>
      <c r="H974" s="33"/>
      <c r="I974" s="374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33"/>
      <c r="Z974" s="33"/>
      <c r="AA974" s="33"/>
      <c r="AB974" s="33"/>
      <c r="AC974" s="33"/>
      <c r="AD974" s="33"/>
      <c r="AE974" s="33"/>
      <c r="AF974" s="33"/>
      <c r="AG974" s="33"/>
      <c r="AH974" s="33"/>
      <c r="AI974" s="33"/>
      <c r="AJ974" s="33"/>
      <c r="AK974" s="33"/>
      <c r="AL974" s="33"/>
      <c r="AM974" s="33"/>
      <c r="AN974" s="33"/>
      <c r="AO974" s="33"/>
    </row>
    <row r="975" spans="1:41" ht="12.75" customHeight="1">
      <c r="A975" s="223"/>
      <c r="B975" s="224"/>
      <c r="C975" s="225"/>
      <c r="D975" s="33"/>
      <c r="E975" s="33"/>
      <c r="F975" s="33"/>
      <c r="G975" s="33"/>
      <c r="H975" s="33"/>
      <c r="I975" s="374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33"/>
      <c r="Z975" s="33"/>
      <c r="AA975" s="33"/>
      <c r="AB975" s="33"/>
      <c r="AC975" s="33"/>
      <c r="AD975" s="33"/>
      <c r="AE975" s="33"/>
      <c r="AF975" s="33"/>
      <c r="AG975" s="33"/>
      <c r="AH975" s="33"/>
      <c r="AI975" s="33"/>
      <c r="AJ975" s="33"/>
      <c r="AK975" s="33"/>
      <c r="AL975" s="33"/>
      <c r="AM975" s="33"/>
      <c r="AN975" s="33"/>
      <c r="AO975" s="33"/>
    </row>
    <row r="976" spans="1:41" ht="12.75" customHeight="1">
      <c r="A976" s="223"/>
      <c r="B976" s="224"/>
      <c r="C976" s="225"/>
      <c r="D976" s="33"/>
      <c r="E976" s="33"/>
      <c r="F976" s="33"/>
      <c r="G976" s="33"/>
      <c r="H976" s="33"/>
      <c r="I976" s="374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3"/>
      <c r="Y976" s="33"/>
      <c r="Z976" s="33"/>
      <c r="AA976" s="33"/>
      <c r="AB976" s="33"/>
      <c r="AC976" s="33"/>
      <c r="AD976" s="33"/>
      <c r="AE976" s="33"/>
      <c r="AF976" s="33"/>
      <c r="AG976" s="33"/>
      <c r="AH976" s="33"/>
      <c r="AI976" s="33"/>
      <c r="AJ976" s="33"/>
      <c r="AK976" s="33"/>
      <c r="AL976" s="33"/>
      <c r="AM976" s="33"/>
      <c r="AN976" s="33"/>
      <c r="AO976" s="33"/>
    </row>
    <row r="977" spans="1:41" ht="12.75" customHeight="1">
      <c r="A977" s="223"/>
      <c r="B977" s="224"/>
      <c r="C977" s="225"/>
      <c r="D977" s="33"/>
      <c r="E977" s="33"/>
      <c r="F977" s="33"/>
      <c r="G977" s="33"/>
      <c r="H977" s="33"/>
      <c r="I977" s="374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  <c r="AA977" s="33"/>
      <c r="AB977" s="33"/>
      <c r="AC977" s="33"/>
      <c r="AD977" s="33"/>
      <c r="AE977" s="33"/>
      <c r="AF977" s="33"/>
      <c r="AG977" s="33"/>
      <c r="AH977" s="33"/>
      <c r="AI977" s="33"/>
      <c r="AJ977" s="33"/>
      <c r="AK977" s="33"/>
      <c r="AL977" s="33"/>
      <c r="AM977" s="33"/>
      <c r="AN977" s="33"/>
      <c r="AO977" s="33"/>
    </row>
    <row r="978" spans="1:41" ht="12.75" customHeight="1">
      <c r="A978" s="223"/>
      <c r="B978" s="224"/>
      <c r="C978" s="225"/>
      <c r="D978" s="33"/>
      <c r="E978" s="33"/>
      <c r="F978" s="33"/>
      <c r="G978" s="33"/>
      <c r="H978" s="33"/>
      <c r="I978" s="374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  <c r="Z978" s="33"/>
      <c r="AA978" s="33"/>
      <c r="AB978" s="33"/>
      <c r="AC978" s="33"/>
      <c r="AD978" s="33"/>
      <c r="AE978" s="33"/>
      <c r="AF978" s="33"/>
      <c r="AG978" s="33"/>
      <c r="AH978" s="33"/>
      <c r="AI978" s="33"/>
      <c r="AJ978" s="33"/>
      <c r="AK978" s="33"/>
      <c r="AL978" s="33"/>
      <c r="AM978" s="33"/>
      <c r="AN978" s="33"/>
      <c r="AO978" s="33"/>
    </row>
    <row r="979" spans="1:41" ht="12.75" customHeight="1">
      <c r="A979" s="223"/>
      <c r="B979" s="224"/>
      <c r="C979" s="225"/>
      <c r="D979" s="33"/>
      <c r="E979" s="33"/>
      <c r="F979" s="33"/>
      <c r="G979" s="33"/>
      <c r="H979" s="33"/>
      <c r="I979" s="374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  <c r="Z979" s="33"/>
      <c r="AA979" s="33"/>
      <c r="AB979" s="33"/>
      <c r="AC979" s="33"/>
      <c r="AD979" s="33"/>
      <c r="AE979" s="33"/>
      <c r="AF979" s="33"/>
      <c r="AG979" s="33"/>
      <c r="AH979" s="33"/>
      <c r="AI979" s="33"/>
      <c r="AJ979" s="33"/>
      <c r="AK979" s="33"/>
      <c r="AL979" s="33"/>
      <c r="AM979" s="33"/>
      <c r="AN979" s="33"/>
      <c r="AO979" s="33"/>
    </row>
    <row r="980" spans="1:41" ht="12.75" customHeight="1">
      <c r="A980" s="223"/>
      <c r="B980" s="224"/>
      <c r="C980" s="225"/>
      <c r="D980" s="33"/>
      <c r="E980" s="33"/>
      <c r="F980" s="33"/>
      <c r="G980" s="33"/>
      <c r="H980" s="33"/>
      <c r="I980" s="374"/>
      <c r="J980" s="33"/>
      <c r="K980" s="33"/>
      <c r="L980" s="33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33"/>
      <c r="Y980" s="33"/>
      <c r="Z980" s="33"/>
      <c r="AA980" s="33"/>
      <c r="AB980" s="33"/>
      <c r="AC980" s="33"/>
      <c r="AD980" s="33"/>
      <c r="AE980" s="33"/>
      <c r="AF980" s="33"/>
      <c r="AG980" s="33"/>
      <c r="AH980" s="33"/>
      <c r="AI980" s="33"/>
      <c r="AJ980" s="33"/>
      <c r="AK980" s="33"/>
      <c r="AL980" s="33"/>
      <c r="AM980" s="33"/>
      <c r="AN980" s="33"/>
      <c r="AO980" s="33"/>
    </row>
    <row r="981" spans="1:41" ht="12.75" customHeight="1">
      <c r="A981" s="223"/>
      <c r="B981" s="224"/>
      <c r="C981" s="225"/>
      <c r="D981" s="33"/>
      <c r="E981" s="33"/>
      <c r="F981" s="33"/>
      <c r="G981" s="33"/>
      <c r="H981" s="33"/>
      <c r="I981" s="374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3"/>
      <c r="Y981" s="33"/>
      <c r="Z981" s="33"/>
      <c r="AA981" s="33"/>
      <c r="AB981" s="33"/>
      <c r="AC981" s="33"/>
      <c r="AD981" s="33"/>
      <c r="AE981" s="33"/>
      <c r="AF981" s="33"/>
      <c r="AG981" s="33"/>
      <c r="AH981" s="33"/>
      <c r="AI981" s="33"/>
      <c r="AJ981" s="33"/>
      <c r="AK981" s="33"/>
      <c r="AL981" s="33"/>
      <c r="AM981" s="33"/>
      <c r="AN981" s="33"/>
      <c r="AO981" s="33"/>
    </row>
    <row r="982" spans="1:41" ht="12.75" customHeight="1">
      <c r="A982" s="223"/>
      <c r="B982" s="224"/>
      <c r="C982" s="225"/>
      <c r="D982" s="33"/>
      <c r="E982" s="33"/>
      <c r="F982" s="33"/>
      <c r="G982" s="33"/>
      <c r="H982" s="33"/>
      <c r="I982" s="374"/>
      <c r="J982" s="33"/>
      <c r="K982" s="33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33"/>
      <c r="Y982" s="33"/>
      <c r="Z982" s="33"/>
      <c r="AA982" s="33"/>
      <c r="AB982" s="33"/>
      <c r="AC982" s="33"/>
      <c r="AD982" s="33"/>
      <c r="AE982" s="33"/>
      <c r="AF982" s="33"/>
      <c r="AG982" s="33"/>
      <c r="AH982" s="33"/>
      <c r="AI982" s="33"/>
      <c r="AJ982" s="33"/>
      <c r="AK982" s="33"/>
      <c r="AL982" s="33"/>
      <c r="AM982" s="33"/>
      <c r="AN982" s="33"/>
      <c r="AO982" s="33"/>
    </row>
    <row r="983" spans="1:41" ht="12.75" customHeight="1">
      <c r="A983" s="223"/>
      <c r="B983" s="224"/>
      <c r="C983" s="225"/>
      <c r="D983" s="33"/>
      <c r="E983" s="33"/>
      <c r="F983" s="33"/>
      <c r="G983" s="33"/>
      <c r="H983" s="33"/>
      <c r="I983" s="374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3"/>
      <c r="Y983" s="33"/>
      <c r="Z983" s="33"/>
      <c r="AA983" s="33"/>
      <c r="AB983" s="33"/>
      <c r="AC983" s="33"/>
      <c r="AD983" s="33"/>
      <c r="AE983" s="33"/>
      <c r="AF983" s="33"/>
      <c r="AG983" s="33"/>
      <c r="AH983" s="33"/>
      <c r="AI983" s="33"/>
      <c r="AJ983" s="33"/>
      <c r="AK983" s="33"/>
      <c r="AL983" s="33"/>
      <c r="AM983" s="33"/>
      <c r="AN983" s="33"/>
      <c r="AO983" s="33"/>
    </row>
    <row r="984" spans="1:41" ht="12.75" customHeight="1">
      <c r="A984" s="223"/>
      <c r="B984" s="224"/>
      <c r="C984" s="225"/>
      <c r="D984" s="33"/>
      <c r="E984" s="33"/>
      <c r="F984" s="33"/>
      <c r="G984" s="33"/>
      <c r="H984" s="33"/>
      <c r="I984" s="374"/>
      <c r="J984" s="33"/>
      <c r="K984" s="33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33"/>
      <c r="Y984" s="33"/>
      <c r="Z984" s="33"/>
      <c r="AA984" s="33"/>
      <c r="AB984" s="33"/>
      <c r="AC984" s="33"/>
      <c r="AD984" s="33"/>
      <c r="AE984" s="33"/>
      <c r="AF984" s="33"/>
      <c r="AG984" s="33"/>
      <c r="AH984" s="33"/>
      <c r="AI984" s="33"/>
      <c r="AJ984" s="33"/>
      <c r="AK984" s="33"/>
      <c r="AL984" s="33"/>
      <c r="AM984" s="33"/>
      <c r="AN984" s="33"/>
      <c r="AO984" s="33"/>
    </row>
    <row r="985" spans="1:41" ht="12.75" customHeight="1">
      <c r="A985" s="223"/>
      <c r="B985" s="224"/>
      <c r="C985" s="225"/>
      <c r="D985" s="33"/>
      <c r="E985" s="33"/>
      <c r="F985" s="33"/>
      <c r="G985" s="33"/>
      <c r="H985" s="33"/>
      <c r="I985" s="374"/>
      <c r="J985" s="33"/>
      <c r="K985" s="33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33"/>
      <c r="Y985" s="33"/>
      <c r="Z985" s="33"/>
      <c r="AA985" s="33"/>
      <c r="AB985" s="33"/>
      <c r="AC985" s="33"/>
      <c r="AD985" s="33"/>
      <c r="AE985" s="33"/>
      <c r="AF985" s="33"/>
      <c r="AG985" s="33"/>
      <c r="AH985" s="33"/>
      <c r="AI985" s="33"/>
      <c r="AJ985" s="33"/>
      <c r="AK985" s="33"/>
      <c r="AL985" s="33"/>
      <c r="AM985" s="33"/>
      <c r="AN985" s="33"/>
      <c r="AO985" s="33"/>
    </row>
    <row r="986" spans="1:41" ht="12.75" customHeight="1">
      <c r="A986" s="223"/>
      <c r="B986" s="224"/>
      <c r="C986" s="225"/>
      <c r="D986" s="33"/>
      <c r="E986" s="33"/>
      <c r="F986" s="33"/>
      <c r="G986" s="33"/>
      <c r="H986" s="33"/>
      <c r="I986" s="374"/>
      <c r="J986" s="33"/>
      <c r="K986" s="33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33"/>
      <c r="Y986" s="33"/>
      <c r="Z986" s="33"/>
      <c r="AA986" s="33"/>
      <c r="AB986" s="33"/>
      <c r="AC986" s="33"/>
      <c r="AD986" s="33"/>
      <c r="AE986" s="33"/>
      <c r="AF986" s="33"/>
      <c r="AG986" s="33"/>
      <c r="AH986" s="33"/>
      <c r="AI986" s="33"/>
      <c r="AJ986" s="33"/>
      <c r="AK986" s="33"/>
      <c r="AL986" s="33"/>
      <c r="AM986" s="33"/>
      <c r="AN986" s="33"/>
      <c r="AO986" s="33"/>
    </row>
    <row r="987" spans="1:41" ht="12.75" customHeight="1">
      <c r="A987" s="223"/>
      <c r="B987" s="224"/>
      <c r="C987" s="225"/>
      <c r="D987" s="33"/>
      <c r="E987" s="33"/>
      <c r="F987" s="33"/>
      <c r="G987" s="33"/>
      <c r="H987" s="33"/>
      <c r="I987" s="374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33"/>
      <c r="Z987" s="33"/>
      <c r="AA987" s="33"/>
      <c r="AB987" s="33"/>
      <c r="AC987" s="33"/>
      <c r="AD987" s="33"/>
      <c r="AE987" s="33"/>
      <c r="AF987" s="33"/>
      <c r="AG987" s="33"/>
      <c r="AH987" s="33"/>
      <c r="AI987" s="33"/>
      <c r="AJ987" s="33"/>
      <c r="AK987" s="33"/>
      <c r="AL987" s="33"/>
      <c r="AM987" s="33"/>
      <c r="AN987" s="33"/>
      <c r="AO987" s="33"/>
    </row>
    <row r="988" spans="1:41" ht="12.75" customHeight="1">
      <c r="A988" s="223"/>
      <c r="B988" s="224"/>
      <c r="C988" s="225"/>
      <c r="D988" s="33"/>
      <c r="E988" s="33"/>
      <c r="F988" s="33"/>
      <c r="G988" s="33"/>
      <c r="H988" s="33"/>
      <c r="I988" s="374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3"/>
      <c r="Y988" s="33"/>
      <c r="Z988" s="33"/>
      <c r="AA988" s="33"/>
      <c r="AB988" s="33"/>
      <c r="AC988" s="33"/>
      <c r="AD988" s="33"/>
      <c r="AE988" s="33"/>
      <c r="AF988" s="33"/>
      <c r="AG988" s="33"/>
      <c r="AH988" s="33"/>
      <c r="AI988" s="33"/>
      <c r="AJ988" s="33"/>
      <c r="AK988" s="33"/>
      <c r="AL988" s="33"/>
      <c r="AM988" s="33"/>
      <c r="AN988" s="33"/>
      <c r="AO988" s="33"/>
    </row>
    <row r="989" spans="1:41" ht="12.75" customHeight="1">
      <c r="A989" s="223"/>
      <c r="B989" s="224"/>
      <c r="C989" s="225"/>
      <c r="D989" s="33"/>
      <c r="E989" s="33"/>
      <c r="F989" s="33"/>
      <c r="G989" s="33"/>
      <c r="H989" s="33"/>
      <c r="I989" s="374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33"/>
      <c r="Z989" s="33"/>
      <c r="AA989" s="33"/>
      <c r="AB989" s="33"/>
      <c r="AC989" s="33"/>
      <c r="AD989" s="33"/>
      <c r="AE989" s="33"/>
      <c r="AF989" s="33"/>
      <c r="AG989" s="33"/>
      <c r="AH989" s="33"/>
      <c r="AI989" s="33"/>
      <c r="AJ989" s="33"/>
      <c r="AK989" s="33"/>
      <c r="AL989" s="33"/>
      <c r="AM989" s="33"/>
      <c r="AN989" s="33"/>
      <c r="AO989" s="33"/>
    </row>
    <row r="990" spans="1:41" ht="12.75" customHeight="1">
      <c r="A990" s="223"/>
      <c r="B990" s="224"/>
      <c r="C990" s="225"/>
      <c r="D990" s="33"/>
      <c r="E990" s="33"/>
      <c r="F990" s="33"/>
      <c r="G990" s="33"/>
      <c r="H990" s="33"/>
      <c r="I990" s="374"/>
      <c r="J990" s="33"/>
      <c r="K990" s="33"/>
      <c r="L990" s="33"/>
      <c r="M990" s="33"/>
      <c r="N990" s="33"/>
      <c r="O990" s="33"/>
      <c r="P990" s="33"/>
      <c r="Q990" s="33"/>
      <c r="R990" s="33"/>
      <c r="S990" s="33"/>
      <c r="T990" s="33"/>
      <c r="U990" s="33"/>
      <c r="V990" s="33"/>
      <c r="W990" s="33"/>
      <c r="X990" s="33"/>
      <c r="Y990" s="33"/>
      <c r="Z990" s="33"/>
      <c r="AA990" s="33"/>
      <c r="AB990" s="33"/>
      <c r="AC990" s="33"/>
      <c r="AD990" s="33"/>
      <c r="AE990" s="33"/>
      <c r="AF990" s="33"/>
      <c r="AG990" s="33"/>
      <c r="AH990" s="33"/>
      <c r="AI990" s="33"/>
      <c r="AJ990" s="33"/>
      <c r="AK990" s="33"/>
      <c r="AL990" s="33"/>
      <c r="AM990" s="33"/>
      <c r="AN990" s="33"/>
      <c r="AO990" s="33"/>
    </row>
    <row r="991" spans="1:41" ht="12.75" customHeight="1">
      <c r="A991" s="223"/>
      <c r="B991" s="224"/>
      <c r="C991" s="225"/>
      <c r="D991" s="33"/>
      <c r="E991" s="33"/>
      <c r="F991" s="33"/>
      <c r="G991" s="33"/>
      <c r="H991" s="33"/>
      <c r="I991" s="374"/>
      <c r="J991" s="33"/>
      <c r="K991" s="33"/>
      <c r="L991" s="33"/>
      <c r="M991" s="33"/>
      <c r="N991" s="33"/>
      <c r="O991" s="33"/>
      <c r="P991" s="33"/>
      <c r="Q991" s="33"/>
      <c r="R991" s="33"/>
      <c r="S991" s="33"/>
      <c r="T991" s="33"/>
      <c r="U991" s="33"/>
      <c r="V991" s="33"/>
      <c r="W991" s="33"/>
      <c r="X991" s="33"/>
      <c r="Y991" s="33"/>
      <c r="Z991" s="33"/>
      <c r="AA991" s="33"/>
      <c r="AB991" s="33"/>
      <c r="AC991" s="33"/>
      <c r="AD991" s="33"/>
      <c r="AE991" s="33"/>
      <c r="AF991" s="33"/>
      <c r="AG991" s="33"/>
      <c r="AH991" s="33"/>
      <c r="AI991" s="33"/>
      <c r="AJ991" s="33"/>
      <c r="AK991" s="33"/>
      <c r="AL991" s="33"/>
      <c r="AM991" s="33"/>
      <c r="AN991" s="33"/>
      <c r="AO991" s="33"/>
    </row>
    <row r="992" spans="1:41" ht="12.75" customHeight="1">
      <c r="A992" s="223"/>
      <c r="B992" s="224"/>
      <c r="C992" s="225"/>
      <c r="D992" s="33"/>
      <c r="E992" s="33"/>
      <c r="F992" s="33"/>
      <c r="G992" s="33"/>
      <c r="H992" s="33"/>
      <c r="I992" s="374"/>
      <c r="J992" s="33"/>
      <c r="K992" s="33"/>
      <c r="L992" s="33"/>
      <c r="M992" s="33"/>
      <c r="N992" s="33"/>
      <c r="O992" s="33"/>
      <c r="P992" s="33"/>
      <c r="Q992" s="33"/>
      <c r="R992" s="33"/>
      <c r="S992" s="33"/>
      <c r="T992" s="33"/>
      <c r="U992" s="33"/>
      <c r="V992" s="33"/>
      <c r="W992" s="33"/>
      <c r="X992" s="33"/>
      <c r="Y992" s="33"/>
      <c r="Z992" s="33"/>
      <c r="AA992" s="33"/>
      <c r="AB992" s="33"/>
      <c r="AC992" s="33"/>
      <c r="AD992" s="33"/>
      <c r="AE992" s="33"/>
      <c r="AF992" s="33"/>
      <c r="AG992" s="33"/>
      <c r="AH992" s="33"/>
      <c r="AI992" s="33"/>
      <c r="AJ992" s="33"/>
      <c r="AK992" s="33"/>
      <c r="AL992" s="33"/>
      <c r="AM992" s="33"/>
      <c r="AN992" s="33"/>
      <c r="AO992" s="33"/>
    </row>
    <row r="993" spans="1:41" ht="12.75" customHeight="1">
      <c r="A993" s="223"/>
      <c r="B993" s="224"/>
      <c r="C993" s="225"/>
      <c r="D993" s="33"/>
      <c r="E993" s="33"/>
      <c r="F993" s="33"/>
      <c r="G993" s="33"/>
      <c r="H993" s="33"/>
      <c r="I993" s="374"/>
      <c r="J993" s="33"/>
      <c r="K993" s="33"/>
      <c r="L993" s="33"/>
      <c r="M993" s="33"/>
      <c r="N993" s="33"/>
      <c r="O993" s="33"/>
      <c r="P993" s="33"/>
      <c r="Q993" s="33"/>
      <c r="R993" s="33"/>
      <c r="S993" s="33"/>
      <c r="T993" s="33"/>
      <c r="U993" s="33"/>
      <c r="V993" s="33"/>
      <c r="W993" s="33"/>
      <c r="X993" s="33"/>
      <c r="Y993" s="33"/>
      <c r="Z993" s="33"/>
      <c r="AA993" s="33"/>
      <c r="AB993" s="33"/>
      <c r="AC993" s="33"/>
      <c r="AD993" s="33"/>
      <c r="AE993" s="33"/>
      <c r="AF993" s="33"/>
      <c r="AG993" s="33"/>
      <c r="AH993" s="33"/>
      <c r="AI993" s="33"/>
      <c r="AJ993" s="33"/>
      <c r="AK993" s="33"/>
      <c r="AL993" s="33"/>
      <c r="AM993" s="33"/>
      <c r="AN993" s="33"/>
      <c r="AO993" s="33"/>
    </row>
    <row r="994" spans="1:41" ht="12.75" customHeight="1">
      <c r="A994" s="223"/>
      <c r="B994" s="224"/>
      <c r="C994" s="225"/>
      <c r="D994" s="33"/>
      <c r="E994" s="33"/>
      <c r="F994" s="33"/>
      <c r="G994" s="33"/>
      <c r="H994" s="33"/>
      <c r="I994" s="374"/>
      <c r="J994" s="33"/>
      <c r="K994" s="33"/>
      <c r="L994" s="33"/>
      <c r="M994" s="33"/>
      <c r="N994" s="33"/>
      <c r="O994" s="33"/>
      <c r="P994" s="33"/>
      <c r="Q994" s="33"/>
      <c r="R994" s="33"/>
      <c r="S994" s="33"/>
      <c r="T994" s="33"/>
      <c r="U994" s="33"/>
      <c r="V994" s="33"/>
      <c r="W994" s="33"/>
      <c r="X994" s="33"/>
      <c r="Y994" s="33"/>
      <c r="Z994" s="33"/>
      <c r="AA994" s="33"/>
      <c r="AB994" s="33"/>
      <c r="AC994" s="33"/>
      <c r="AD994" s="33"/>
      <c r="AE994" s="33"/>
      <c r="AF994" s="33"/>
      <c r="AG994" s="33"/>
      <c r="AH994" s="33"/>
      <c r="AI994" s="33"/>
      <c r="AJ994" s="33"/>
      <c r="AK994" s="33"/>
      <c r="AL994" s="33"/>
      <c r="AM994" s="33"/>
      <c r="AN994" s="33"/>
      <c r="AO994" s="33"/>
    </row>
    <row r="995" spans="1:41" ht="12.75" customHeight="1">
      <c r="A995" s="223"/>
      <c r="B995" s="224"/>
      <c r="C995" s="225"/>
      <c r="D995" s="33"/>
      <c r="E995" s="33"/>
      <c r="F995" s="33"/>
      <c r="G995" s="33"/>
      <c r="H995" s="33"/>
      <c r="I995" s="374"/>
      <c r="J995" s="33"/>
      <c r="K995" s="33"/>
      <c r="L995" s="33"/>
      <c r="M995" s="33"/>
      <c r="N995" s="33"/>
      <c r="O995" s="33"/>
      <c r="P995" s="33"/>
      <c r="Q995" s="33"/>
      <c r="R995" s="33"/>
      <c r="S995" s="33"/>
      <c r="T995" s="33"/>
      <c r="U995" s="33"/>
      <c r="V995" s="33"/>
      <c r="W995" s="33"/>
      <c r="X995" s="33"/>
      <c r="Y995" s="33"/>
      <c r="Z995" s="33"/>
      <c r="AA995" s="33"/>
      <c r="AB995" s="33"/>
      <c r="AC995" s="33"/>
      <c r="AD995" s="33"/>
      <c r="AE995" s="33"/>
      <c r="AF995" s="33"/>
      <c r="AG995" s="33"/>
      <c r="AH995" s="33"/>
      <c r="AI995" s="33"/>
      <c r="AJ995" s="33"/>
      <c r="AK995" s="33"/>
      <c r="AL995" s="33"/>
      <c r="AM995" s="33"/>
      <c r="AN995" s="33"/>
      <c r="AO995" s="33"/>
    </row>
    <row r="996" spans="1:41" ht="12.75" customHeight="1">
      <c r="A996" s="223"/>
      <c r="B996" s="224"/>
      <c r="C996" s="225"/>
      <c r="D996" s="33"/>
      <c r="E996" s="33"/>
      <c r="F996" s="33"/>
      <c r="G996" s="33"/>
      <c r="H996" s="33"/>
      <c r="I996" s="374"/>
      <c r="J996" s="33"/>
      <c r="K996" s="33"/>
      <c r="L996" s="33"/>
      <c r="M996" s="33"/>
      <c r="N996" s="33"/>
      <c r="O996" s="33"/>
      <c r="P996" s="33"/>
      <c r="Q996" s="33"/>
      <c r="R996" s="33"/>
      <c r="S996" s="33"/>
      <c r="T996" s="33"/>
      <c r="U996" s="33"/>
      <c r="V996" s="33"/>
      <c r="W996" s="33"/>
      <c r="X996" s="33"/>
      <c r="Y996" s="33"/>
      <c r="Z996" s="33"/>
      <c r="AA996" s="33"/>
      <c r="AB996" s="33"/>
      <c r="AC996" s="33"/>
      <c r="AD996" s="33"/>
      <c r="AE996" s="33"/>
      <c r="AF996" s="33"/>
      <c r="AG996" s="33"/>
      <c r="AH996" s="33"/>
      <c r="AI996" s="33"/>
      <c r="AJ996" s="33"/>
      <c r="AK996" s="33"/>
      <c r="AL996" s="33"/>
      <c r="AM996" s="33"/>
      <c r="AN996" s="33"/>
      <c r="AO996" s="33"/>
    </row>
    <row r="997" spans="1:41" ht="12.75" customHeight="1">
      <c r="A997" s="223"/>
      <c r="B997" s="224"/>
      <c r="C997" s="225"/>
      <c r="D997" s="33"/>
      <c r="E997" s="33"/>
      <c r="F997" s="33"/>
      <c r="G997" s="33"/>
      <c r="H997" s="33"/>
      <c r="I997" s="374"/>
      <c r="J997" s="33"/>
      <c r="K997" s="33"/>
      <c r="L997" s="33"/>
      <c r="M997" s="33"/>
      <c r="N997" s="33"/>
      <c r="O997" s="33"/>
      <c r="P997" s="33"/>
      <c r="Q997" s="33"/>
      <c r="R997" s="33"/>
      <c r="S997" s="33"/>
      <c r="T997" s="33"/>
      <c r="U997" s="33"/>
      <c r="V997" s="33"/>
      <c r="W997" s="33"/>
      <c r="X997" s="33"/>
      <c r="Y997" s="33"/>
      <c r="Z997" s="33"/>
      <c r="AA997" s="33"/>
      <c r="AB997" s="33"/>
      <c r="AC997" s="33"/>
      <c r="AD997" s="33"/>
      <c r="AE997" s="33"/>
      <c r="AF997" s="33"/>
      <c r="AG997" s="33"/>
      <c r="AH997" s="33"/>
      <c r="AI997" s="33"/>
      <c r="AJ997" s="33"/>
      <c r="AK997" s="33"/>
      <c r="AL997" s="33"/>
      <c r="AM997" s="33"/>
      <c r="AN997" s="33"/>
      <c r="AO997" s="33"/>
    </row>
    <row r="998" spans="1:41" ht="12.75" customHeight="1">
      <c r="A998" s="223"/>
      <c r="B998" s="224"/>
      <c r="C998" s="225"/>
      <c r="D998" s="33"/>
      <c r="E998" s="33"/>
      <c r="F998" s="33"/>
      <c r="G998" s="33"/>
      <c r="H998" s="33"/>
      <c r="I998" s="374"/>
      <c r="J998" s="33"/>
      <c r="K998" s="33"/>
      <c r="L998" s="33"/>
      <c r="M998" s="33"/>
      <c r="N998" s="33"/>
      <c r="O998" s="33"/>
      <c r="P998" s="33"/>
      <c r="Q998" s="33"/>
      <c r="R998" s="33"/>
      <c r="S998" s="33"/>
      <c r="T998" s="33"/>
      <c r="U998" s="33"/>
      <c r="V998" s="33"/>
      <c r="W998" s="33"/>
      <c r="X998" s="33"/>
      <c r="Y998" s="33"/>
      <c r="Z998" s="33"/>
      <c r="AA998" s="33"/>
      <c r="AB998" s="33"/>
      <c r="AC998" s="33"/>
      <c r="AD998" s="33"/>
      <c r="AE998" s="33"/>
      <c r="AF998" s="33"/>
      <c r="AG998" s="33"/>
      <c r="AH998" s="33"/>
      <c r="AI998" s="33"/>
      <c r="AJ998" s="33"/>
      <c r="AK998" s="33"/>
      <c r="AL998" s="33"/>
      <c r="AM998" s="33"/>
      <c r="AN998" s="33"/>
      <c r="AO998" s="33"/>
    </row>
    <row r="999" spans="1:41" ht="12.75" customHeight="1">
      <c r="A999" s="223"/>
      <c r="B999" s="224"/>
      <c r="C999" s="225"/>
      <c r="D999" s="33"/>
      <c r="E999" s="33"/>
      <c r="F999" s="33"/>
      <c r="G999" s="33"/>
      <c r="H999" s="33"/>
      <c r="I999" s="374"/>
      <c r="J999" s="33"/>
      <c r="K999" s="33"/>
      <c r="L999" s="33"/>
      <c r="M999" s="33"/>
      <c r="N999" s="33"/>
      <c r="O999" s="33"/>
      <c r="P999" s="33"/>
      <c r="Q999" s="33"/>
      <c r="R999" s="33"/>
      <c r="S999" s="33"/>
      <c r="T999" s="33"/>
      <c r="U999" s="33"/>
      <c r="V999" s="33"/>
      <c r="W999" s="33"/>
      <c r="X999" s="33"/>
      <c r="Y999" s="33"/>
      <c r="Z999" s="33"/>
      <c r="AA999" s="33"/>
      <c r="AB999" s="33"/>
      <c r="AC999" s="33"/>
      <c r="AD999" s="33"/>
      <c r="AE999" s="33"/>
      <c r="AF999" s="33"/>
      <c r="AG999" s="33"/>
      <c r="AH999" s="33"/>
      <c r="AI999" s="33"/>
      <c r="AJ999" s="33"/>
      <c r="AK999" s="33"/>
      <c r="AL999" s="33"/>
      <c r="AM999" s="33"/>
      <c r="AN999" s="33"/>
      <c r="AO999" s="33"/>
    </row>
    <row r="1000" spans="1:41" ht="12.75" customHeight="1">
      <c r="A1000" s="223"/>
      <c r="B1000" s="224"/>
      <c r="C1000" s="225"/>
      <c r="D1000" s="33"/>
      <c r="E1000" s="33"/>
      <c r="F1000" s="33"/>
      <c r="G1000" s="33"/>
      <c r="H1000" s="33"/>
      <c r="I1000" s="374"/>
      <c r="J1000" s="33"/>
      <c r="K1000" s="33"/>
      <c r="L1000" s="33"/>
      <c r="M1000" s="33"/>
      <c r="N1000" s="33"/>
      <c r="O1000" s="33"/>
      <c r="P1000" s="33"/>
      <c r="Q1000" s="33"/>
      <c r="R1000" s="33"/>
      <c r="S1000" s="33"/>
      <c r="T1000" s="33"/>
      <c r="U1000" s="33"/>
      <c r="V1000" s="33"/>
      <c r="W1000" s="33"/>
      <c r="X1000" s="33"/>
      <c r="Y1000" s="33"/>
      <c r="Z1000" s="33"/>
      <c r="AA1000" s="33"/>
      <c r="AB1000" s="33"/>
      <c r="AC1000" s="33"/>
      <c r="AD1000" s="33"/>
      <c r="AE1000" s="33"/>
      <c r="AF1000" s="33"/>
      <c r="AG1000" s="33"/>
      <c r="AH1000" s="33"/>
      <c r="AI1000" s="33"/>
      <c r="AJ1000" s="33"/>
      <c r="AK1000" s="33"/>
      <c r="AL1000" s="33"/>
      <c r="AM1000" s="33"/>
      <c r="AN1000" s="33"/>
      <c r="AO1000" s="33"/>
    </row>
    <row r="1001" spans="1:41" ht="12.75" customHeight="1">
      <c r="A1001" s="223"/>
      <c r="B1001" s="224"/>
      <c r="C1001" s="225"/>
      <c r="D1001" s="33"/>
      <c r="E1001" s="33"/>
      <c r="F1001" s="33"/>
      <c r="G1001" s="33"/>
      <c r="H1001" s="33"/>
      <c r="I1001" s="374"/>
      <c r="J1001" s="33"/>
      <c r="K1001" s="33"/>
      <c r="L1001" s="33"/>
      <c r="M1001" s="33"/>
      <c r="N1001" s="33"/>
      <c r="O1001" s="33"/>
      <c r="P1001" s="33"/>
      <c r="Q1001" s="33"/>
      <c r="R1001" s="33"/>
      <c r="S1001" s="33"/>
      <c r="T1001" s="33"/>
      <c r="U1001" s="33"/>
      <c r="V1001" s="33"/>
      <c r="W1001" s="33"/>
      <c r="X1001" s="33"/>
      <c r="Y1001" s="33"/>
      <c r="Z1001" s="33"/>
      <c r="AA1001" s="33"/>
      <c r="AB1001" s="33"/>
      <c r="AC1001" s="33"/>
      <c r="AD1001" s="33"/>
      <c r="AE1001" s="33"/>
      <c r="AF1001" s="33"/>
      <c r="AG1001" s="33"/>
      <c r="AH1001" s="33"/>
      <c r="AI1001" s="33"/>
      <c r="AJ1001" s="33"/>
      <c r="AK1001" s="33"/>
      <c r="AL1001" s="33"/>
      <c r="AM1001" s="33"/>
      <c r="AN1001" s="33"/>
      <c r="AO1001" s="33"/>
    </row>
    <row r="1002" spans="1:41" ht="12.75" customHeight="1">
      <c r="A1002" s="223"/>
      <c r="B1002" s="224"/>
      <c r="C1002" s="225"/>
      <c r="D1002" s="33"/>
      <c r="E1002" s="33"/>
      <c r="F1002" s="33"/>
      <c r="G1002" s="33"/>
      <c r="H1002" s="33"/>
      <c r="I1002" s="374"/>
      <c r="J1002" s="33"/>
      <c r="K1002" s="33"/>
      <c r="L1002" s="33"/>
      <c r="M1002" s="33"/>
      <c r="N1002" s="33"/>
      <c r="O1002" s="33"/>
      <c r="P1002" s="33"/>
      <c r="Q1002" s="33"/>
      <c r="R1002" s="33"/>
      <c r="S1002" s="33"/>
      <c r="T1002" s="33"/>
      <c r="U1002" s="33"/>
      <c r="V1002" s="33"/>
      <c r="W1002" s="33"/>
      <c r="X1002" s="33"/>
      <c r="Y1002" s="33"/>
      <c r="Z1002" s="33"/>
      <c r="AA1002" s="33"/>
      <c r="AB1002" s="33"/>
      <c r="AC1002" s="33"/>
      <c r="AD1002" s="33"/>
      <c r="AE1002" s="33"/>
      <c r="AF1002" s="33"/>
      <c r="AG1002" s="33"/>
      <c r="AH1002" s="33"/>
      <c r="AI1002" s="33"/>
      <c r="AJ1002" s="33"/>
      <c r="AK1002" s="33"/>
      <c r="AL1002" s="33"/>
      <c r="AM1002" s="33"/>
      <c r="AN1002" s="33"/>
      <c r="AO1002" s="33"/>
    </row>
    <row r="1003" spans="1:41" ht="12.75" customHeight="1">
      <c r="A1003" s="223"/>
      <c r="B1003" s="224"/>
      <c r="C1003" s="225"/>
      <c r="D1003" s="33"/>
      <c r="E1003" s="33"/>
      <c r="F1003" s="33"/>
      <c r="G1003" s="33"/>
      <c r="H1003" s="33"/>
      <c r="I1003" s="374"/>
      <c r="J1003" s="33"/>
      <c r="K1003" s="33"/>
      <c r="L1003" s="33"/>
      <c r="M1003" s="33"/>
      <c r="N1003" s="33"/>
      <c r="O1003" s="33"/>
      <c r="P1003" s="33"/>
      <c r="Q1003" s="33"/>
      <c r="R1003" s="33"/>
      <c r="S1003" s="33"/>
      <c r="T1003" s="33"/>
      <c r="U1003" s="33"/>
      <c r="V1003" s="33"/>
      <c r="W1003" s="33"/>
      <c r="X1003" s="33"/>
      <c r="Y1003" s="33"/>
      <c r="Z1003" s="33"/>
      <c r="AA1003" s="33"/>
      <c r="AB1003" s="33"/>
      <c r="AC1003" s="33"/>
      <c r="AD1003" s="33"/>
      <c r="AE1003" s="33"/>
      <c r="AF1003" s="33"/>
      <c r="AG1003" s="33"/>
      <c r="AH1003" s="33"/>
      <c r="AI1003" s="33"/>
      <c r="AJ1003" s="33"/>
      <c r="AK1003" s="33"/>
      <c r="AL1003" s="33"/>
      <c r="AM1003" s="33"/>
      <c r="AN1003" s="33"/>
      <c r="AO1003" s="33"/>
    </row>
    <row r="1004" spans="1:41" ht="12.75" customHeight="1">
      <c r="A1004" s="223"/>
      <c r="B1004" s="224"/>
      <c r="C1004" s="225"/>
      <c r="D1004" s="33"/>
      <c r="E1004" s="33"/>
      <c r="F1004" s="33"/>
      <c r="G1004" s="33"/>
      <c r="H1004" s="33"/>
      <c r="I1004" s="374"/>
      <c r="J1004" s="33"/>
      <c r="K1004" s="33"/>
      <c r="L1004" s="33"/>
      <c r="M1004" s="33"/>
      <c r="N1004" s="33"/>
      <c r="O1004" s="33"/>
      <c r="P1004" s="33"/>
      <c r="Q1004" s="33"/>
      <c r="R1004" s="33"/>
      <c r="S1004" s="33"/>
      <c r="T1004" s="33"/>
      <c r="U1004" s="33"/>
      <c r="V1004" s="33"/>
      <c r="W1004" s="33"/>
      <c r="X1004" s="33"/>
      <c r="Y1004" s="33"/>
      <c r="Z1004" s="33"/>
      <c r="AA1004" s="33"/>
      <c r="AB1004" s="33"/>
      <c r="AC1004" s="33"/>
      <c r="AD1004" s="33"/>
      <c r="AE1004" s="33"/>
      <c r="AF1004" s="33"/>
      <c r="AG1004" s="33"/>
      <c r="AH1004" s="33"/>
      <c r="AI1004" s="33"/>
      <c r="AJ1004" s="33"/>
      <c r="AK1004" s="33"/>
      <c r="AL1004" s="33"/>
      <c r="AM1004" s="33"/>
      <c r="AN1004" s="33"/>
      <c r="AO1004" s="33"/>
    </row>
    <row r="1005" spans="1:41" ht="12.75" customHeight="1">
      <c r="A1005" s="223"/>
      <c r="B1005" s="224"/>
      <c r="C1005" s="225"/>
      <c r="D1005" s="33"/>
      <c r="E1005" s="33"/>
      <c r="F1005" s="33"/>
      <c r="G1005" s="33"/>
      <c r="H1005" s="33"/>
      <c r="I1005" s="374"/>
      <c r="J1005" s="33"/>
      <c r="K1005" s="33"/>
      <c r="L1005" s="33"/>
      <c r="M1005" s="33"/>
      <c r="N1005" s="33"/>
      <c r="O1005" s="33"/>
      <c r="P1005" s="33"/>
      <c r="Q1005" s="33"/>
      <c r="R1005" s="33"/>
      <c r="S1005" s="33"/>
      <c r="T1005" s="33"/>
      <c r="U1005" s="33"/>
      <c r="V1005" s="33"/>
      <c r="W1005" s="33"/>
      <c r="X1005" s="33"/>
      <c r="Y1005" s="33"/>
      <c r="Z1005" s="33"/>
      <c r="AA1005" s="33"/>
      <c r="AB1005" s="33"/>
      <c r="AC1005" s="33"/>
      <c r="AD1005" s="33"/>
      <c r="AE1005" s="33"/>
      <c r="AF1005" s="33"/>
      <c r="AG1005" s="33"/>
      <c r="AH1005" s="33"/>
      <c r="AI1005" s="33"/>
      <c r="AJ1005" s="33"/>
      <c r="AK1005" s="33"/>
      <c r="AL1005" s="33"/>
      <c r="AM1005" s="33"/>
      <c r="AN1005" s="33"/>
      <c r="AO1005" s="33"/>
    </row>
    <row r="1006" spans="1:41" ht="12.75" customHeight="1">
      <c r="A1006" s="223"/>
      <c r="B1006" s="224"/>
      <c r="C1006" s="225"/>
      <c r="D1006" s="33"/>
      <c r="E1006" s="33"/>
      <c r="F1006" s="33"/>
      <c r="G1006" s="33"/>
      <c r="H1006" s="33"/>
      <c r="I1006" s="374"/>
      <c r="J1006" s="33"/>
      <c r="K1006" s="33"/>
      <c r="L1006" s="33"/>
      <c r="M1006" s="33"/>
      <c r="N1006" s="33"/>
      <c r="O1006" s="33"/>
      <c r="P1006" s="33"/>
      <c r="Q1006" s="33"/>
      <c r="R1006" s="33"/>
      <c r="S1006" s="33"/>
      <c r="T1006" s="33"/>
      <c r="U1006" s="33"/>
      <c r="V1006" s="33"/>
      <c r="W1006" s="33"/>
      <c r="X1006" s="33"/>
      <c r="Y1006" s="33"/>
      <c r="Z1006" s="33"/>
      <c r="AA1006" s="33"/>
      <c r="AB1006" s="33"/>
      <c r="AC1006" s="33"/>
      <c r="AD1006" s="33"/>
      <c r="AE1006" s="33"/>
      <c r="AF1006" s="33"/>
      <c r="AG1006" s="33"/>
      <c r="AH1006" s="33"/>
      <c r="AI1006" s="33"/>
      <c r="AJ1006" s="33"/>
      <c r="AK1006" s="33"/>
      <c r="AL1006" s="33"/>
      <c r="AM1006" s="33"/>
      <c r="AN1006" s="33"/>
      <c r="AO1006" s="33"/>
    </row>
    <row r="1007" spans="1:41" ht="12.75" customHeight="1">
      <c r="A1007" s="223"/>
      <c r="B1007" s="224"/>
      <c r="C1007" s="225"/>
      <c r="D1007" s="33"/>
      <c r="E1007" s="33"/>
      <c r="F1007" s="33"/>
      <c r="G1007" s="33"/>
      <c r="H1007" s="33"/>
      <c r="I1007" s="374"/>
      <c r="J1007" s="33"/>
      <c r="K1007" s="33"/>
      <c r="L1007" s="33"/>
      <c r="M1007" s="33"/>
      <c r="N1007" s="33"/>
      <c r="O1007" s="33"/>
      <c r="P1007" s="33"/>
      <c r="Q1007" s="33"/>
      <c r="R1007" s="33"/>
      <c r="S1007" s="33"/>
      <c r="T1007" s="33"/>
      <c r="U1007" s="33"/>
      <c r="V1007" s="33"/>
      <c r="W1007" s="33"/>
      <c r="X1007" s="33"/>
      <c r="Y1007" s="33"/>
      <c r="Z1007" s="33"/>
      <c r="AA1007" s="33"/>
      <c r="AB1007" s="33"/>
      <c r="AC1007" s="33"/>
      <c r="AD1007" s="33"/>
      <c r="AE1007" s="33"/>
      <c r="AF1007" s="33"/>
      <c r="AG1007" s="33"/>
      <c r="AH1007" s="33"/>
      <c r="AI1007" s="33"/>
      <c r="AJ1007" s="33"/>
      <c r="AK1007" s="33"/>
      <c r="AL1007" s="33"/>
      <c r="AM1007" s="33"/>
      <c r="AN1007" s="33"/>
      <c r="AO1007" s="33"/>
    </row>
    <row r="1008" spans="1:41" ht="12.75" customHeight="1">
      <c r="A1008" s="223"/>
      <c r="B1008" s="224"/>
      <c r="C1008" s="225"/>
      <c r="D1008" s="33"/>
      <c r="E1008" s="33"/>
      <c r="F1008" s="33"/>
      <c r="G1008" s="33"/>
      <c r="H1008" s="33"/>
      <c r="I1008" s="374"/>
      <c r="J1008" s="33"/>
      <c r="K1008" s="33"/>
      <c r="L1008" s="33"/>
      <c r="M1008" s="33"/>
      <c r="N1008" s="33"/>
      <c r="O1008" s="33"/>
      <c r="P1008" s="33"/>
      <c r="Q1008" s="33"/>
      <c r="R1008" s="33"/>
      <c r="S1008" s="33"/>
      <c r="T1008" s="33"/>
      <c r="U1008" s="33"/>
      <c r="V1008" s="33"/>
      <c r="W1008" s="33"/>
      <c r="X1008" s="33"/>
      <c r="Y1008" s="33"/>
      <c r="Z1008" s="33"/>
      <c r="AA1008" s="33"/>
      <c r="AB1008" s="33"/>
      <c r="AC1008" s="33"/>
      <c r="AD1008" s="33"/>
      <c r="AE1008" s="33"/>
      <c r="AF1008" s="33"/>
      <c r="AG1008" s="33"/>
      <c r="AH1008" s="33"/>
      <c r="AI1008" s="33"/>
      <c r="AJ1008" s="33"/>
      <c r="AK1008" s="33"/>
      <c r="AL1008" s="33"/>
      <c r="AM1008" s="33"/>
      <c r="AN1008" s="33"/>
      <c r="AO1008" s="33"/>
    </row>
  </sheetData>
  <mergeCells count="75">
    <mergeCell ref="K171:T171"/>
    <mergeCell ref="J2:P2"/>
    <mergeCell ref="K4:O4"/>
    <mergeCell ref="L5:L9"/>
    <mergeCell ref="M5:M9"/>
    <mergeCell ref="N5:N9"/>
    <mergeCell ref="O5:O9"/>
    <mergeCell ref="B168:E168"/>
    <mergeCell ref="B173:D173"/>
    <mergeCell ref="B166:E166"/>
    <mergeCell ref="F166:G166"/>
    <mergeCell ref="B167:E167"/>
    <mergeCell ref="F167:G167"/>
    <mergeCell ref="F168:G168"/>
    <mergeCell ref="B169:G169"/>
    <mergeCell ref="A160:P160"/>
    <mergeCell ref="A161:P161"/>
    <mergeCell ref="B164:E164"/>
    <mergeCell ref="F164:G164"/>
    <mergeCell ref="B165:E165"/>
    <mergeCell ref="F165:G165"/>
    <mergeCell ref="A155:P155"/>
    <mergeCell ref="A156:P156"/>
    <mergeCell ref="A157:P157"/>
    <mergeCell ref="A158:P158"/>
    <mergeCell ref="A159:P159"/>
    <mergeCell ref="A101:AB101"/>
    <mergeCell ref="A116:AB116"/>
    <mergeCell ref="A134:AB134"/>
    <mergeCell ref="A153:B153"/>
    <mergeCell ref="A154:H154"/>
    <mergeCell ref="A10:AB10"/>
    <mergeCell ref="A57:AB57"/>
    <mergeCell ref="A58:AB58"/>
    <mergeCell ref="A70:AB70"/>
    <mergeCell ref="A84:AB84"/>
    <mergeCell ref="A1:X1"/>
    <mergeCell ref="A2:A9"/>
    <mergeCell ref="C2:H3"/>
    <mergeCell ref="Q2:AB2"/>
    <mergeCell ref="AA4:AB4"/>
    <mergeCell ref="Q5:AB5"/>
    <mergeCell ref="D8:D9"/>
    <mergeCell ref="I2:I9"/>
    <mergeCell ref="G6:G9"/>
    <mergeCell ref="H6:H9"/>
    <mergeCell ref="B3:B9"/>
    <mergeCell ref="C8:C9"/>
    <mergeCell ref="W8:W9"/>
    <mergeCell ref="X8:X9"/>
    <mergeCell ref="Y8:Y9"/>
    <mergeCell ref="Z8:Z9"/>
    <mergeCell ref="Q7:AB7"/>
    <mergeCell ref="Q8:Q9"/>
    <mergeCell ref="R8:R9"/>
    <mergeCell ref="S8:S9"/>
    <mergeCell ref="T8:T9"/>
    <mergeCell ref="U8:U9"/>
    <mergeCell ref="V8:V9"/>
    <mergeCell ref="K3:P3"/>
    <mergeCell ref="Q3:AB3"/>
    <mergeCell ref="C4:D7"/>
    <mergeCell ref="E4:E9"/>
    <mergeCell ref="F4:F9"/>
    <mergeCell ref="G4:H5"/>
    <mergeCell ref="P4:P9"/>
    <mergeCell ref="Q4:R4"/>
    <mergeCell ref="S4:T4"/>
    <mergeCell ref="U4:V4"/>
    <mergeCell ref="W4:X4"/>
    <mergeCell ref="Y4:Z4"/>
    <mergeCell ref="AA8:AA9"/>
    <mergeCell ref="AB8:AB9"/>
    <mergeCell ref="J4:J9"/>
    <mergeCell ref="K5:K9"/>
  </mergeCells>
  <pageMargins left="0.7" right="0.7" top="0.75" bottom="0.75" header="0" footer="0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Титульн.лист 1</vt:lpstr>
      <vt:lpstr>План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Biodekanat</dc:creator>
  <cp:lastModifiedBy>user</cp:lastModifiedBy>
  <cp:lastPrinted>2022-10-07T08:31:48Z</cp:lastPrinted>
  <dcterms:created xsi:type="dcterms:W3CDTF">2008-11-17T12:50:08Z</dcterms:created>
  <dcterms:modified xsi:type="dcterms:W3CDTF">2022-10-07T08:32:33Z</dcterms:modified>
</cp:coreProperties>
</file>